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 Alves\Desktop\dissertation\target_data\"/>
    </mc:Choice>
  </mc:AlternateContent>
  <xr:revisionPtr revIDLastSave="0" documentId="8_{66B73F24-86DA-4CC9-8A23-5124306C6E86}" xr6:coauthVersionLast="41" xr6:coauthVersionMax="41" xr10:uidLastSave="{00000000-0000-0000-0000-000000000000}"/>
  <bookViews>
    <workbookView xWindow="-96" yWindow="-96" windowWidth="23232" windowHeight="12552" activeTab="2" xr2:uid="{00000000-000D-0000-FFFF-FFFF00000000}"/>
  </bookViews>
  <sheets>
    <sheet name="WILI WELI WILE" sheetId="15" r:id="rId1"/>
    <sheet name="2001" sheetId="12" r:id="rId2"/>
    <sheet name="2011" sheetId="13" r:id="rId3"/>
    <sheet name="difference" sheetId="14" r:id="rId4"/>
    <sheet name="summary" sheetId="16" r:id="rId5"/>
  </sheets>
  <definedNames>
    <definedName name="_xlnm.Print_Area" localSheetId="1">'2001'!$1:$53</definedName>
    <definedName name="_xlnm.Print_Area" localSheetId="2">'2011'!$A$1:$AV$52</definedName>
    <definedName name="_xlnm.Print_Area" localSheetId="3">difference!$A$1:$AV$52</definedName>
    <definedName name="_xlnm.Print_Area" localSheetId="4">summary!$A$1:$Q$48</definedName>
    <definedName name="_xlnm.Print_Titles" localSheetId="1">'2001'!$1:$2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13" l="1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V22" i="13"/>
  <c r="V23" i="13"/>
  <c r="V24" i="13"/>
  <c r="V25" i="13"/>
  <c r="R26" i="13"/>
  <c r="S26" i="13"/>
  <c r="T26" i="13"/>
  <c r="U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23" i="13"/>
  <c r="O24" i="13"/>
  <c r="O25" i="13"/>
  <c r="O22" i="13"/>
  <c r="V26" i="13" l="1"/>
  <c r="V51" i="13"/>
  <c r="V20" i="13"/>
  <c r="V10" i="13"/>
  <c r="V11" i="13"/>
  <c r="V12" i="13"/>
  <c r="V13" i="13"/>
  <c r="V14" i="13"/>
  <c r="V15" i="13"/>
  <c r="V16" i="13"/>
  <c r="V17" i="13"/>
  <c r="V18" i="13"/>
  <c r="V8" i="13"/>
  <c r="V9" i="13"/>
  <c r="V7" i="13"/>
  <c r="Q28" i="13"/>
  <c r="AV28" i="13" s="1"/>
  <c r="AV77" i="13" s="1"/>
  <c r="Q29" i="13"/>
  <c r="AV29" i="13" s="1"/>
  <c r="AV78" i="13" s="1"/>
  <c r="Q30" i="13"/>
  <c r="AV30" i="13" s="1"/>
  <c r="AV79" i="13" s="1"/>
  <c r="Q31" i="13"/>
  <c r="AV31" i="13" s="1"/>
  <c r="AV80" i="13" s="1"/>
  <c r="Q41" i="13"/>
  <c r="AV41" i="13" s="1"/>
  <c r="AV90" i="13" s="1"/>
  <c r="Q45" i="13"/>
  <c r="AV45" i="13" s="1"/>
  <c r="AV94" i="13" s="1"/>
  <c r="Q47" i="13"/>
  <c r="AV47" i="13" s="1"/>
  <c r="AV96" i="13" s="1"/>
  <c r="Q27" i="13"/>
  <c r="AV27" i="13" s="1"/>
  <c r="AV76" i="13" s="1"/>
  <c r="Q23" i="13"/>
  <c r="AV23" i="13" s="1"/>
  <c r="AV72" i="13" s="1"/>
  <c r="Q24" i="13"/>
  <c r="AV24" i="13" s="1"/>
  <c r="AV73" i="13" s="1"/>
  <c r="Q25" i="13"/>
  <c r="AV25" i="13" s="1"/>
  <c r="AV74" i="13" s="1"/>
  <c r="Q22" i="13"/>
  <c r="Q51" i="13"/>
  <c r="Q50" i="13"/>
  <c r="AV50" i="13" s="1"/>
  <c r="AV99" i="13" s="1"/>
  <c r="Q42" i="13"/>
  <c r="AV42" i="13" s="1"/>
  <c r="AV91" i="13" s="1"/>
  <c r="Q43" i="13"/>
  <c r="AV43" i="13" s="1"/>
  <c r="AV92" i="13" s="1"/>
  <c r="Q44" i="13"/>
  <c r="AV44" i="13" s="1"/>
  <c r="AV93" i="13" s="1"/>
  <c r="Q46" i="13"/>
  <c r="AV46" i="13" s="1"/>
  <c r="AV95" i="13" s="1"/>
  <c r="Q48" i="13"/>
  <c r="AV48" i="13" s="1"/>
  <c r="AV97" i="13" s="1"/>
  <c r="Q49" i="13"/>
  <c r="AV49" i="13" s="1"/>
  <c r="AV98" i="13" s="1"/>
  <c r="Q32" i="13"/>
  <c r="AV32" i="13" s="1"/>
  <c r="AV81" i="13" s="1"/>
  <c r="Q33" i="13"/>
  <c r="AV33" i="13" s="1"/>
  <c r="AV82" i="13" s="1"/>
  <c r="Q34" i="13"/>
  <c r="AV34" i="13" s="1"/>
  <c r="AV83" i="13" s="1"/>
  <c r="Q35" i="13"/>
  <c r="AV35" i="13" s="1"/>
  <c r="AV84" i="13" s="1"/>
  <c r="Q36" i="13"/>
  <c r="AV36" i="13" s="1"/>
  <c r="AV85" i="13" s="1"/>
  <c r="Q37" i="13"/>
  <c r="AV37" i="13" s="1"/>
  <c r="AV86" i="13" s="1"/>
  <c r="Q38" i="13"/>
  <c r="AV38" i="13" s="1"/>
  <c r="AV87" i="13" s="1"/>
  <c r="Q39" i="13"/>
  <c r="AV39" i="13" s="1"/>
  <c r="AV88" i="13" s="1"/>
  <c r="Q40" i="13"/>
  <c r="AV40" i="13" s="1"/>
  <c r="AV89" i="13" s="1"/>
  <c r="O20" i="13"/>
  <c r="O8" i="13"/>
  <c r="Q8" i="13" s="1"/>
  <c r="O9" i="13"/>
  <c r="Q9" i="13" s="1"/>
  <c r="O10" i="13"/>
  <c r="Q10" i="13" s="1"/>
  <c r="AV10" i="13" s="1"/>
  <c r="AV59" i="13" s="1"/>
  <c r="O11" i="13"/>
  <c r="Q11" i="13" s="1"/>
  <c r="AV11" i="13" s="1"/>
  <c r="AV60" i="13" s="1"/>
  <c r="O12" i="13"/>
  <c r="Q12" i="13" s="1"/>
  <c r="AV12" i="13" s="1"/>
  <c r="AV61" i="13" s="1"/>
  <c r="O13" i="13"/>
  <c r="Q13" i="13" s="1"/>
  <c r="O14" i="13"/>
  <c r="Q14" i="13" s="1"/>
  <c r="AV14" i="13" s="1"/>
  <c r="AV63" i="13" s="1"/>
  <c r="O15" i="13"/>
  <c r="Q15" i="13" s="1"/>
  <c r="AV15" i="13" s="1"/>
  <c r="AV64" i="13" s="1"/>
  <c r="O16" i="13"/>
  <c r="Q16" i="13" s="1"/>
  <c r="AV16" i="13" s="1"/>
  <c r="AV65" i="13" s="1"/>
  <c r="O17" i="13"/>
  <c r="Q17" i="13" s="1"/>
  <c r="AV17" i="13" s="1"/>
  <c r="AV66" i="13" s="1"/>
  <c r="O18" i="13"/>
  <c r="Q18" i="13" s="1"/>
  <c r="AV18" i="13" s="1"/>
  <c r="AV67" i="13" s="1"/>
  <c r="O7" i="13"/>
  <c r="Q7" i="13" s="1"/>
  <c r="E26" i="13"/>
  <c r="F26" i="13"/>
  <c r="G26" i="13"/>
  <c r="H26" i="13"/>
  <c r="I26" i="13"/>
  <c r="J26" i="13"/>
  <c r="K26" i="13"/>
  <c r="L26" i="13"/>
  <c r="M26" i="13"/>
  <c r="N26" i="13"/>
  <c r="P26" i="13"/>
  <c r="D26" i="13"/>
  <c r="C26" i="13"/>
  <c r="AU19" i="13"/>
  <c r="AU21" i="13" s="1"/>
  <c r="AT19" i="13"/>
  <c r="AT21" i="13" s="1"/>
  <c r="AL19" i="13"/>
  <c r="AL21" i="13" s="1"/>
  <c r="AM19" i="13"/>
  <c r="AM21" i="13" s="1"/>
  <c r="AN19" i="13"/>
  <c r="AN21" i="13" s="1"/>
  <c r="AO19" i="13"/>
  <c r="AO21" i="13" s="1"/>
  <c r="AP19" i="13"/>
  <c r="AP21" i="13" s="1"/>
  <c r="AQ19" i="13"/>
  <c r="AQ21" i="13" s="1"/>
  <c r="AR19" i="13"/>
  <c r="AR21" i="13" s="1"/>
  <c r="AS19" i="13"/>
  <c r="AS21" i="13" s="1"/>
  <c r="AK19" i="13"/>
  <c r="AK21" i="13" s="1"/>
  <c r="AK52" i="13" s="1"/>
  <c r="AK151" i="13" s="1"/>
  <c r="X19" i="13"/>
  <c r="X21" i="13" s="1"/>
  <c r="Y19" i="13"/>
  <c r="Y21" i="13" s="1"/>
  <c r="Z19" i="13"/>
  <c r="Z21" i="13" s="1"/>
  <c r="AA19" i="13"/>
  <c r="AA21" i="13" s="1"/>
  <c r="AB19" i="13"/>
  <c r="AB21" i="13" s="1"/>
  <c r="AC19" i="13"/>
  <c r="AC21" i="13" s="1"/>
  <c r="AD19" i="13"/>
  <c r="AD21" i="13" s="1"/>
  <c r="AE19" i="13"/>
  <c r="AE21" i="13" s="1"/>
  <c r="AF19" i="13"/>
  <c r="AG19" i="13"/>
  <c r="AH19" i="13"/>
  <c r="AI19" i="13"/>
  <c r="AJ19" i="13"/>
  <c r="W19" i="13"/>
  <c r="S19" i="13"/>
  <c r="S21" i="13" s="1"/>
  <c r="T19" i="13"/>
  <c r="T21" i="13" s="1"/>
  <c r="U19" i="13"/>
  <c r="U21" i="13" s="1"/>
  <c r="R19" i="13"/>
  <c r="R21" i="13" s="1"/>
  <c r="P19" i="13"/>
  <c r="E19" i="13"/>
  <c r="E21" i="13" s="1"/>
  <c r="F19" i="13"/>
  <c r="F21" i="13" s="1"/>
  <c r="G19" i="13"/>
  <c r="G21" i="13" s="1"/>
  <c r="H19" i="13"/>
  <c r="H21" i="13" s="1"/>
  <c r="I19" i="13"/>
  <c r="I21" i="13" s="1"/>
  <c r="J19" i="13"/>
  <c r="J21" i="13" s="1"/>
  <c r="K19" i="13"/>
  <c r="K21" i="13" s="1"/>
  <c r="L19" i="13"/>
  <c r="L21" i="13" s="1"/>
  <c r="M19" i="13"/>
  <c r="M21" i="13" s="1"/>
  <c r="N19" i="13"/>
  <c r="N21" i="13" s="1"/>
  <c r="D19" i="13"/>
  <c r="D21" i="13" s="1"/>
  <c r="C19" i="13"/>
  <c r="C21" i="13" s="1"/>
  <c r="AV13" i="13" l="1"/>
  <c r="AV62" i="13" s="1"/>
  <c r="AV7" i="13"/>
  <c r="AV56" i="13" s="1"/>
  <c r="AV9" i="13"/>
  <c r="AV58" i="13" s="1"/>
  <c r="AV51" i="13"/>
  <c r="AV100" i="13" s="1"/>
  <c r="AV8" i="13"/>
  <c r="AV57" i="13" s="1"/>
  <c r="F52" i="13"/>
  <c r="F151" i="13" s="1"/>
  <c r="G34" i="16"/>
  <c r="Q26" i="13"/>
  <c r="AV26" i="13" s="1"/>
  <c r="AV75" i="13" s="1"/>
  <c r="AV22" i="13"/>
  <c r="AV71" i="13" s="1"/>
  <c r="AG21" i="13"/>
  <c r="AG52" i="13" s="1"/>
  <c r="AG151" i="13" s="1"/>
  <c r="W21" i="13"/>
  <c r="W52" i="13" s="1"/>
  <c r="W151" i="13" s="1"/>
  <c r="AJ21" i="13"/>
  <c r="AJ52" i="13" s="1"/>
  <c r="AJ151" i="13" s="1"/>
  <c r="AI21" i="13"/>
  <c r="AI52" i="13" s="1"/>
  <c r="AI151" i="13" s="1"/>
  <c r="AH21" i="13"/>
  <c r="AH52" i="13" s="1"/>
  <c r="AH151" i="13" s="1"/>
  <c r="AF21" i="13"/>
  <c r="AF52" i="13" s="1"/>
  <c r="AF151" i="13" s="1"/>
  <c r="C52" i="13"/>
  <c r="C151" i="13" s="1"/>
  <c r="N52" i="13"/>
  <c r="N151" i="13" s="1"/>
  <c r="E52" i="13"/>
  <c r="E151" i="13" s="1"/>
  <c r="D52" i="13"/>
  <c r="D151" i="13" s="1"/>
  <c r="M52" i="13"/>
  <c r="M151" i="13" s="1"/>
  <c r="P21" i="13"/>
  <c r="P52" i="13" s="1"/>
  <c r="P151" i="13" s="1"/>
  <c r="AS52" i="13"/>
  <c r="AS151" i="13" s="1"/>
  <c r="AR52" i="13"/>
  <c r="AR151" i="13" s="1"/>
  <c r="AQ52" i="13"/>
  <c r="AQ151" i="13" s="1"/>
  <c r="AP52" i="13"/>
  <c r="AP151" i="13" s="1"/>
  <c r="AO52" i="13"/>
  <c r="AO151" i="13" s="1"/>
  <c r="AU52" i="13"/>
  <c r="AU151" i="13" s="1"/>
  <c r="AN52" i="13"/>
  <c r="AN151" i="13" s="1"/>
  <c r="AM52" i="13"/>
  <c r="AM151" i="13" s="1"/>
  <c r="AL52" i="13"/>
  <c r="AL151" i="13" s="1"/>
  <c r="AT52" i="13"/>
  <c r="AT151" i="13" s="1"/>
  <c r="AD52" i="13"/>
  <c r="AD151" i="13" s="1"/>
  <c r="AC52" i="13"/>
  <c r="AC151" i="13" s="1"/>
  <c r="AB52" i="13"/>
  <c r="AB151" i="13" s="1"/>
  <c r="Z52" i="13"/>
  <c r="Z151" i="13" s="1"/>
  <c r="Y52" i="13"/>
  <c r="Y151" i="13" s="1"/>
  <c r="AE52" i="13"/>
  <c r="AE151" i="13" s="1"/>
  <c r="AA52" i="13"/>
  <c r="AA151" i="13" s="1"/>
  <c r="X52" i="13"/>
  <c r="X151" i="13" s="1"/>
  <c r="U52" i="13"/>
  <c r="U151" i="13" s="1"/>
  <c r="T52" i="13"/>
  <c r="T151" i="13" s="1"/>
  <c r="S52" i="13"/>
  <c r="S151" i="13" s="1"/>
  <c r="R52" i="13"/>
  <c r="R151" i="13" s="1"/>
  <c r="V19" i="13"/>
  <c r="L52" i="13"/>
  <c r="L151" i="13" s="1"/>
  <c r="K52" i="13"/>
  <c r="K151" i="13" s="1"/>
  <c r="J52" i="13"/>
  <c r="J151" i="13" s="1"/>
  <c r="I52" i="13"/>
  <c r="I151" i="13" s="1"/>
  <c r="H52" i="13"/>
  <c r="H151" i="13" s="1"/>
  <c r="G52" i="13"/>
  <c r="G151" i="13" s="1"/>
  <c r="Q19" i="13"/>
  <c r="O19" i="13"/>
  <c r="O26" i="13"/>
  <c r="AV19" i="13" l="1"/>
  <c r="AV68" i="13" s="1"/>
  <c r="V21" i="13"/>
  <c r="V52" i="13" s="1"/>
  <c r="V151" i="13" s="1"/>
  <c r="Q20" i="13"/>
  <c r="AV20" i="13" s="1"/>
  <c r="AV69" i="13" s="1"/>
  <c r="G56" i="13"/>
  <c r="W56" i="13"/>
  <c r="AM56" i="13"/>
  <c r="H56" i="13"/>
  <c r="X56" i="13"/>
  <c r="AN56" i="13"/>
  <c r="I56" i="13"/>
  <c r="Y56" i="13"/>
  <c r="AO56" i="13"/>
  <c r="J56" i="13"/>
  <c r="Z56" i="13"/>
  <c r="AP56" i="13"/>
  <c r="K56" i="13"/>
  <c r="AA56" i="13"/>
  <c r="AQ56" i="13"/>
  <c r="L56" i="13"/>
  <c r="AB56" i="13"/>
  <c r="AR56" i="13"/>
  <c r="M56" i="13"/>
  <c r="AC56" i="13"/>
  <c r="AS56" i="13"/>
  <c r="N56" i="13"/>
  <c r="AD56" i="13"/>
  <c r="AT56" i="13"/>
  <c r="AE56" i="13"/>
  <c r="AU56" i="13"/>
  <c r="P56" i="13"/>
  <c r="AF56" i="13"/>
  <c r="C56" i="13"/>
  <c r="AG56" i="13"/>
  <c r="R56" i="13"/>
  <c r="AH56" i="13"/>
  <c r="S56" i="13"/>
  <c r="AI56" i="13"/>
  <c r="D56" i="13"/>
  <c r="T56" i="13"/>
  <c r="AJ56" i="13"/>
  <c r="E56" i="13"/>
  <c r="U56" i="13"/>
  <c r="AK56" i="13"/>
  <c r="F56" i="13"/>
  <c r="V56" i="13"/>
  <c r="AL56" i="13"/>
  <c r="O56" i="13"/>
  <c r="Q56" i="13"/>
  <c r="Q21" i="13" l="1"/>
  <c r="AV21" i="13" l="1"/>
  <c r="AV70" i="13" s="1"/>
  <c r="Q52" i="13"/>
  <c r="AV52" i="13" l="1"/>
  <c r="AV101" i="13" s="1"/>
  <c r="Q151" i="13"/>
  <c r="D31" i="15"/>
  <c r="D30" i="15"/>
  <c r="D29" i="15"/>
  <c r="D28" i="15"/>
  <c r="D26" i="15"/>
  <c r="D25" i="15"/>
  <c r="D24" i="15"/>
  <c r="C31" i="15"/>
  <c r="C30" i="15"/>
  <c r="C29" i="15"/>
  <c r="C28" i="15"/>
  <c r="C27" i="15"/>
  <c r="C26" i="15"/>
  <c r="C25" i="15"/>
  <c r="C24" i="15"/>
  <c r="C15" i="15"/>
  <c r="B15" i="15"/>
  <c r="B31" i="15"/>
  <c r="E31" i="15" s="1"/>
  <c r="B30" i="15"/>
  <c r="E30" i="15" s="1"/>
  <c r="B29" i="15"/>
  <c r="E29" i="15" s="1"/>
  <c r="B28" i="15"/>
  <c r="E28" i="15" s="1"/>
  <c r="B27" i="15"/>
  <c r="E27" i="15" s="1"/>
  <c r="B26" i="15"/>
  <c r="E26" i="15" s="1"/>
  <c r="B25" i="15"/>
  <c r="E25" i="15" s="1"/>
  <c r="B24" i="15"/>
  <c r="E24" i="15" s="1"/>
  <c r="D23" i="15"/>
  <c r="B23" i="15" l="1"/>
  <c r="E23" i="15" s="1"/>
  <c r="D22" i="15"/>
  <c r="C22" i="15"/>
  <c r="B22" i="15"/>
  <c r="E22" i="15" s="1"/>
  <c r="C14" i="15"/>
  <c r="C13" i="15"/>
  <c r="C12" i="15"/>
  <c r="C11" i="15"/>
  <c r="C10" i="15"/>
  <c r="C9" i="15"/>
  <c r="C8" i="15"/>
  <c r="C6" i="15"/>
  <c r="B14" i="15"/>
  <c r="B13" i="15"/>
  <c r="B12" i="15"/>
  <c r="B11" i="15"/>
  <c r="B10" i="15"/>
  <c r="B9" i="15"/>
  <c r="B8" i="15"/>
  <c r="B6" i="15"/>
  <c r="H27" i="16"/>
  <c r="H26" i="16"/>
  <c r="H23" i="16"/>
  <c r="H22" i="16"/>
  <c r="H21" i="16"/>
  <c r="H15" i="16"/>
  <c r="H14" i="16"/>
  <c r="H13" i="16"/>
  <c r="H10" i="16"/>
  <c r="H9" i="16"/>
  <c r="H8" i="16"/>
  <c r="H34" i="16" l="1"/>
  <c r="G35" i="16"/>
  <c r="H35" i="16"/>
  <c r="G36" i="16"/>
  <c r="H36" i="16"/>
  <c r="G37" i="16"/>
  <c r="H37" i="16"/>
  <c r="G38" i="16"/>
  <c r="H38" i="16"/>
  <c r="G39" i="16"/>
  <c r="H39" i="16"/>
  <c r="G40" i="16"/>
  <c r="H40" i="16"/>
  <c r="G41" i="16"/>
  <c r="H41" i="16"/>
  <c r="G42" i="16"/>
  <c r="H42" i="16"/>
  <c r="G43" i="16"/>
  <c r="H43" i="16"/>
  <c r="G44" i="16"/>
  <c r="H44" i="16"/>
  <c r="G45" i="16"/>
  <c r="H45" i="16"/>
  <c r="G46" i="16"/>
  <c r="H46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H24" i="16"/>
  <c r="I22" i="16" s="1"/>
  <c r="H16" i="16"/>
  <c r="I15" i="16" s="1"/>
  <c r="H11" i="16"/>
  <c r="I8" i="16" s="1"/>
  <c r="C47" i="16" l="1"/>
  <c r="G48" i="16"/>
  <c r="P42" i="16"/>
  <c r="Q42" i="16" s="1"/>
  <c r="C48" i="16"/>
  <c r="P41" i="16"/>
  <c r="Q41" i="16" s="1"/>
  <c r="I40" i="16"/>
  <c r="I43" i="16"/>
  <c r="I45" i="16"/>
  <c r="P36" i="16"/>
  <c r="Q36" i="16" s="1"/>
  <c r="I39" i="16"/>
  <c r="H47" i="16"/>
  <c r="P43" i="16"/>
  <c r="Q43" i="16" s="1"/>
  <c r="H48" i="16"/>
  <c r="P44" i="16"/>
  <c r="Q44" i="16" s="1"/>
  <c r="I38" i="16"/>
  <c r="I46" i="16"/>
  <c r="I44" i="16"/>
  <c r="I37" i="16"/>
  <c r="I35" i="16"/>
  <c r="G47" i="16"/>
  <c r="P40" i="16"/>
  <c r="Q40" i="16" s="1"/>
  <c r="I36" i="16"/>
  <c r="I41" i="16"/>
  <c r="I34" i="16"/>
  <c r="P38" i="16"/>
  <c r="Q38" i="16" s="1"/>
  <c r="P45" i="16"/>
  <c r="Q45" i="16" s="1"/>
  <c r="I42" i="16"/>
  <c r="P34" i="16"/>
  <c r="Q34" i="16" s="1"/>
  <c r="P46" i="16"/>
  <c r="Q46" i="16" s="1"/>
  <c r="P37" i="16"/>
  <c r="Q37" i="16" s="1"/>
  <c r="P35" i="16"/>
  <c r="Q35" i="16" s="1"/>
  <c r="P39" i="16"/>
  <c r="I23" i="16"/>
  <c r="I21" i="16"/>
  <c r="I9" i="16"/>
  <c r="I10" i="16"/>
  <c r="I13" i="16"/>
  <c r="I14" i="16"/>
  <c r="C8" i="14"/>
  <c r="C57" i="14" s="1"/>
  <c r="D8" i="14"/>
  <c r="D57" i="14" s="1"/>
  <c r="E8" i="14"/>
  <c r="E57" i="14" s="1"/>
  <c r="F8" i="14"/>
  <c r="F57" i="14" s="1"/>
  <c r="G8" i="14"/>
  <c r="G57" i="14" s="1"/>
  <c r="H8" i="14"/>
  <c r="H57" i="14" s="1"/>
  <c r="I8" i="14"/>
  <c r="I57" i="14" s="1"/>
  <c r="J8" i="14"/>
  <c r="J57" i="14" s="1"/>
  <c r="K8" i="14"/>
  <c r="K57" i="14" s="1"/>
  <c r="L8" i="14"/>
  <c r="L57" i="14" s="1"/>
  <c r="M8" i="14"/>
  <c r="M57" i="14" s="1"/>
  <c r="N8" i="14"/>
  <c r="N57" i="14" s="1"/>
  <c r="P8" i="14"/>
  <c r="P57" i="14" s="1"/>
  <c r="R8" i="14"/>
  <c r="R57" i="14" s="1"/>
  <c r="S8" i="14"/>
  <c r="S57" i="14" s="1"/>
  <c r="T8" i="14"/>
  <c r="T57" i="14" s="1"/>
  <c r="U8" i="14"/>
  <c r="U57" i="14" s="1"/>
  <c r="W8" i="14"/>
  <c r="W57" i="14" s="1"/>
  <c r="X8" i="14"/>
  <c r="X57" i="14" s="1"/>
  <c r="Y8" i="14"/>
  <c r="Y57" i="14" s="1"/>
  <c r="Z8" i="14"/>
  <c r="Z57" i="14" s="1"/>
  <c r="AA8" i="14"/>
  <c r="AA57" i="14" s="1"/>
  <c r="AB8" i="14"/>
  <c r="AB57" i="14" s="1"/>
  <c r="AC8" i="14"/>
  <c r="AC57" i="14" s="1"/>
  <c r="AD8" i="14"/>
  <c r="AD57" i="14" s="1"/>
  <c r="AE8" i="14"/>
  <c r="AE57" i="14" s="1"/>
  <c r="AF8" i="14"/>
  <c r="AF57" i="14" s="1"/>
  <c r="AG8" i="14"/>
  <c r="AG57" i="14" s="1"/>
  <c r="AH8" i="14"/>
  <c r="AH57" i="14" s="1"/>
  <c r="AI8" i="14"/>
  <c r="AI57" i="14" s="1"/>
  <c r="AJ8" i="14"/>
  <c r="AJ57" i="14" s="1"/>
  <c r="AK8" i="14"/>
  <c r="AK57" i="14" s="1"/>
  <c r="AL8" i="14"/>
  <c r="AL57" i="14" s="1"/>
  <c r="AM8" i="14"/>
  <c r="AM57" i="14" s="1"/>
  <c r="AN8" i="14"/>
  <c r="AN57" i="14" s="1"/>
  <c r="AO8" i="14"/>
  <c r="AO57" i="14" s="1"/>
  <c r="AP8" i="14"/>
  <c r="AP57" i="14" s="1"/>
  <c r="AQ8" i="14"/>
  <c r="AQ57" i="14" s="1"/>
  <c r="AR8" i="14"/>
  <c r="AR57" i="14" s="1"/>
  <c r="AS8" i="14"/>
  <c r="AS57" i="14" s="1"/>
  <c r="AT8" i="14"/>
  <c r="AT57" i="14" s="1"/>
  <c r="AU8" i="14"/>
  <c r="AU57" i="14" s="1"/>
  <c r="C9" i="14"/>
  <c r="C58" i="14" s="1"/>
  <c r="D9" i="14"/>
  <c r="D58" i="14" s="1"/>
  <c r="E9" i="14"/>
  <c r="E58" i="14" s="1"/>
  <c r="F9" i="14"/>
  <c r="F58" i="14" s="1"/>
  <c r="G9" i="14"/>
  <c r="G58" i="14" s="1"/>
  <c r="H9" i="14"/>
  <c r="H58" i="14" s="1"/>
  <c r="I9" i="14"/>
  <c r="I58" i="14" s="1"/>
  <c r="J9" i="14"/>
  <c r="J58" i="14" s="1"/>
  <c r="K9" i="14"/>
  <c r="K58" i="14" s="1"/>
  <c r="L9" i="14"/>
  <c r="L58" i="14" s="1"/>
  <c r="M9" i="14"/>
  <c r="M58" i="14" s="1"/>
  <c r="N9" i="14"/>
  <c r="N58" i="14" s="1"/>
  <c r="P9" i="14"/>
  <c r="P58" i="14" s="1"/>
  <c r="R9" i="14"/>
  <c r="R58" i="14" s="1"/>
  <c r="S9" i="14"/>
  <c r="S58" i="14" s="1"/>
  <c r="T9" i="14"/>
  <c r="T58" i="14" s="1"/>
  <c r="U9" i="14"/>
  <c r="U58" i="14" s="1"/>
  <c r="W9" i="14"/>
  <c r="W58" i="14" s="1"/>
  <c r="X9" i="14"/>
  <c r="X58" i="14" s="1"/>
  <c r="Y9" i="14"/>
  <c r="Y58" i="14" s="1"/>
  <c r="Z9" i="14"/>
  <c r="Z58" i="14" s="1"/>
  <c r="AA9" i="14"/>
  <c r="AA58" i="14" s="1"/>
  <c r="AB9" i="14"/>
  <c r="AB58" i="14" s="1"/>
  <c r="AC9" i="14"/>
  <c r="AC58" i="14" s="1"/>
  <c r="AD9" i="14"/>
  <c r="AD58" i="14" s="1"/>
  <c r="AE9" i="14"/>
  <c r="AE58" i="14" s="1"/>
  <c r="AF9" i="14"/>
  <c r="AF58" i="14" s="1"/>
  <c r="AG9" i="14"/>
  <c r="AG58" i="14" s="1"/>
  <c r="AH9" i="14"/>
  <c r="AH58" i="14" s="1"/>
  <c r="AI9" i="14"/>
  <c r="AI58" i="14" s="1"/>
  <c r="AJ9" i="14"/>
  <c r="AJ58" i="14" s="1"/>
  <c r="AK9" i="14"/>
  <c r="AK58" i="14" s="1"/>
  <c r="AL9" i="14"/>
  <c r="AL58" i="14" s="1"/>
  <c r="AM9" i="14"/>
  <c r="AM58" i="14" s="1"/>
  <c r="AN9" i="14"/>
  <c r="AN58" i="14" s="1"/>
  <c r="AO9" i="14"/>
  <c r="AO58" i="14" s="1"/>
  <c r="AP9" i="14"/>
  <c r="AP58" i="14" s="1"/>
  <c r="AQ9" i="14"/>
  <c r="AQ58" i="14" s="1"/>
  <c r="AR9" i="14"/>
  <c r="AR58" i="14" s="1"/>
  <c r="AS9" i="14"/>
  <c r="AS58" i="14" s="1"/>
  <c r="AT9" i="14"/>
  <c r="AT58" i="14" s="1"/>
  <c r="AU9" i="14"/>
  <c r="AU58" i="14" s="1"/>
  <c r="C10" i="14"/>
  <c r="C59" i="14" s="1"/>
  <c r="D10" i="14"/>
  <c r="D59" i="14" s="1"/>
  <c r="E10" i="14"/>
  <c r="E59" i="14" s="1"/>
  <c r="F10" i="14"/>
  <c r="F59" i="14" s="1"/>
  <c r="G10" i="14"/>
  <c r="G59" i="14" s="1"/>
  <c r="H10" i="14"/>
  <c r="H59" i="14" s="1"/>
  <c r="I10" i="14"/>
  <c r="I59" i="14" s="1"/>
  <c r="J10" i="14"/>
  <c r="J59" i="14" s="1"/>
  <c r="K10" i="14"/>
  <c r="K59" i="14" s="1"/>
  <c r="L10" i="14"/>
  <c r="L59" i="14" s="1"/>
  <c r="M10" i="14"/>
  <c r="M59" i="14" s="1"/>
  <c r="N10" i="14"/>
  <c r="N59" i="14" s="1"/>
  <c r="P10" i="14"/>
  <c r="P59" i="14" s="1"/>
  <c r="R10" i="14"/>
  <c r="R59" i="14" s="1"/>
  <c r="S10" i="14"/>
  <c r="S59" i="14" s="1"/>
  <c r="T10" i="14"/>
  <c r="T59" i="14" s="1"/>
  <c r="U10" i="14"/>
  <c r="U59" i="14" s="1"/>
  <c r="W10" i="14"/>
  <c r="W59" i="14" s="1"/>
  <c r="X10" i="14"/>
  <c r="X59" i="14" s="1"/>
  <c r="Y10" i="14"/>
  <c r="Y59" i="14" s="1"/>
  <c r="Z10" i="14"/>
  <c r="Z59" i="14" s="1"/>
  <c r="AA10" i="14"/>
  <c r="AA59" i="14" s="1"/>
  <c r="AB10" i="14"/>
  <c r="AB59" i="14" s="1"/>
  <c r="AC10" i="14"/>
  <c r="AC59" i="14" s="1"/>
  <c r="AD10" i="14"/>
  <c r="AD59" i="14" s="1"/>
  <c r="AE10" i="14"/>
  <c r="AE59" i="14" s="1"/>
  <c r="AF10" i="14"/>
  <c r="AF59" i="14" s="1"/>
  <c r="AG10" i="14"/>
  <c r="AG59" i="14" s="1"/>
  <c r="AH10" i="14"/>
  <c r="AH59" i="14" s="1"/>
  <c r="AI10" i="14"/>
  <c r="AI59" i="14" s="1"/>
  <c r="AJ10" i="14"/>
  <c r="AJ59" i="14" s="1"/>
  <c r="AK10" i="14"/>
  <c r="AK59" i="14" s="1"/>
  <c r="AL10" i="14"/>
  <c r="AL59" i="14" s="1"/>
  <c r="AM10" i="14"/>
  <c r="AM59" i="14" s="1"/>
  <c r="AN10" i="14"/>
  <c r="AN59" i="14" s="1"/>
  <c r="AO10" i="14"/>
  <c r="AO59" i="14" s="1"/>
  <c r="AP10" i="14"/>
  <c r="AP59" i="14" s="1"/>
  <c r="AQ10" i="14"/>
  <c r="AQ59" i="14" s="1"/>
  <c r="AR10" i="14"/>
  <c r="AR59" i="14" s="1"/>
  <c r="AS10" i="14"/>
  <c r="AS59" i="14" s="1"/>
  <c r="AT10" i="14"/>
  <c r="AT59" i="14" s="1"/>
  <c r="AU10" i="14"/>
  <c r="AU59" i="14" s="1"/>
  <c r="C11" i="14"/>
  <c r="C60" i="14" s="1"/>
  <c r="D11" i="14"/>
  <c r="D60" i="14" s="1"/>
  <c r="E11" i="14"/>
  <c r="E60" i="14" s="1"/>
  <c r="F11" i="14"/>
  <c r="F60" i="14" s="1"/>
  <c r="G11" i="14"/>
  <c r="G60" i="14" s="1"/>
  <c r="H11" i="14"/>
  <c r="H60" i="14" s="1"/>
  <c r="I11" i="14"/>
  <c r="I60" i="14" s="1"/>
  <c r="J11" i="14"/>
  <c r="J60" i="14" s="1"/>
  <c r="K11" i="14"/>
  <c r="K60" i="14" s="1"/>
  <c r="L11" i="14"/>
  <c r="L60" i="14" s="1"/>
  <c r="M11" i="14"/>
  <c r="M60" i="14" s="1"/>
  <c r="N11" i="14"/>
  <c r="N60" i="14" s="1"/>
  <c r="P11" i="14"/>
  <c r="P60" i="14" s="1"/>
  <c r="R11" i="14"/>
  <c r="R60" i="14" s="1"/>
  <c r="S11" i="14"/>
  <c r="S60" i="14" s="1"/>
  <c r="T11" i="14"/>
  <c r="T60" i="14" s="1"/>
  <c r="U11" i="14"/>
  <c r="U60" i="14" s="1"/>
  <c r="W11" i="14"/>
  <c r="W60" i="14" s="1"/>
  <c r="X11" i="14"/>
  <c r="X60" i="14" s="1"/>
  <c r="Y11" i="14"/>
  <c r="Y60" i="14" s="1"/>
  <c r="Z11" i="14"/>
  <c r="Z60" i="14" s="1"/>
  <c r="AA11" i="14"/>
  <c r="AA60" i="14" s="1"/>
  <c r="AB11" i="14"/>
  <c r="AB60" i="14" s="1"/>
  <c r="AC11" i="14"/>
  <c r="AC60" i="14" s="1"/>
  <c r="AD11" i="14"/>
  <c r="AD60" i="14" s="1"/>
  <c r="AE11" i="14"/>
  <c r="AE60" i="14" s="1"/>
  <c r="AF11" i="14"/>
  <c r="AF60" i="14" s="1"/>
  <c r="AG11" i="14"/>
  <c r="AG60" i="14" s="1"/>
  <c r="AH11" i="14"/>
  <c r="AH60" i="14" s="1"/>
  <c r="AI11" i="14"/>
  <c r="AI60" i="14" s="1"/>
  <c r="AJ11" i="14"/>
  <c r="AJ60" i="14" s="1"/>
  <c r="AK11" i="14"/>
  <c r="AK60" i="14" s="1"/>
  <c r="AL11" i="14"/>
  <c r="AL60" i="14" s="1"/>
  <c r="AM11" i="14"/>
  <c r="AM60" i="14" s="1"/>
  <c r="AN11" i="14"/>
  <c r="AN60" i="14" s="1"/>
  <c r="AO11" i="14"/>
  <c r="AO60" i="14" s="1"/>
  <c r="AP11" i="14"/>
  <c r="AP60" i="14" s="1"/>
  <c r="AQ11" i="14"/>
  <c r="AQ60" i="14" s="1"/>
  <c r="AR11" i="14"/>
  <c r="AR60" i="14" s="1"/>
  <c r="AS11" i="14"/>
  <c r="AS60" i="14" s="1"/>
  <c r="AT11" i="14"/>
  <c r="AT60" i="14" s="1"/>
  <c r="AU11" i="14"/>
  <c r="AU60" i="14" s="1"/>
  <c r="C12" i="14"/>
  <c r="C61" i="14" s="1"/>
  <c r="D12" i="14"/>
  <c r="D61" i="14" s="1"/>
  <c r="E12" i="14"/>
  <c r="E61" i="14" s="1"/>
  <c r="F12" i="14"/>
  <c r="F61" i="14" s="1"/>
  <c r="G12" i="14"/>
  <c r="G61" i="14" s="1"/>
  <c r="H12" i="14"/>
  <c r="H61" i="14" s="1"/>
  <c r="I12" i="14"/>
  <c r="I61" i="14" s="1"/>
  <c r="J12" i="14"/>
  <c r="J61" i="14" s="1"/>
  <c r="K12" i="14"/>
  <c r="K61" i="14" s="1"/>
  <c r="L12" i="14"/>
  <c r="L61" i="14" s="1"/>
  <c r="M12" i="14"/>
  <c r="M61" i="14" s="1"/>
  <c r="N12" i="14"/>
  <c r="N61" i="14" s="1"/>
  <c r="P12" i="14"/>
  <c r="P61" i="14" s="1"/>
  <c r="R12" i="14"/>
  <c r="R61" i="14" s="1"/>
  <c r="S12" i="14"/>
  <c r="S61" i="14" s="1"/>
  <c r="T12" i="14"/>
  <c r="T61" i="14" s="1"/>
  <c r="U12" i="14"/>
  <c r="U61" i="14" s="1"/>
  <c r="W12" i="14"/>
  <c r="W61" i="14" s="1"/>
  <c r="X12" i="14"/>
  <c r="X61" i="14" s="1"/>
  <c r="Y12" i="14"/>
  <c r="Y61" i="14" s="1"/>
  <c r="Z12" i="14"/>
  <c r="Z61" i="14" s="1"/>
  <c r="AA12" i="14"/>
  <c r="AA61" i="14" s="1"/>
  <c r="AB12" i="14"/>
  <c r="AB61" i="14" s="1"/>
  <c r="AC12" i="14"/>
  <c r="AC61" i="14" s="1"/>
  <c r="AD12" i="14"/>
  <c r="AD61" i="14" s="1"/>
  <c r="AE12" i="14"/>
  <c r="AE61" i="14" s="1"/>
  <c r="AF12" i="14"/>
  <c r="AF61" i="14" s="1"/>
  <c r="AG12" i="14"/>
  <c r="AG61" i="14" s="1"/>
  <c r="AH12" i="14"/>
  <c r="AH61" i="14" s="1"/>
  <c r="AI12" i="14"/>
  <c r="AI61" i="14" s="1"/>
  <c r="AJ12" i="14"/>
  <c r="AJ61" i="14" s="1"/>
  <c r="AK12" i="14"/>
  <c r="AK61" i="14" s="1"/>
  <c r="AL12" i="14"/>
  <c r="AL61" i="14" s="1"/>
  <c r="AM12" i="14"/>
  <c r="AM61" i="14" s="1"/>
  <c r="AN12" i="14"/>
  <c r="AN61" i="14" s="1"/>
  <c r="AO12" i="14"/>
  <c r="AO61" i="14" s="1"/>
  <c r="AP12" i="14"/>
  <c r="AP61" i="14" s="1"/>
  <c r="AQ12" i="14"/>
  <c r="AQ61" i="14" s="1"/>
  <c r="AR12" i="14"/>
  <c r="AR61" i="14" s="1"/>
  <c r="AS12" i="14"/>
  <c r="AS61" i="14" s="1"/>
  <c r="AT12" i="14"/>
  <c r="AT61" i="14" s="1"/>
  <c r="AU12" i="14"/>
  <c r="AU61" i="14" s="1"/>
  <c r="C13" i="14"/>
  <c r="C62" i="14" s="1"/>
  <c r="D13" i="14"/>
  <c r="D62" i="14" s="1"/>
  <c r="E13" i="14"/>
  <c r="E62" i="14" s="1"/>
  <c r="F13" i="14"/>
  <c r="F62" i="14" s="1"/>
  <c r="G13" i="14"/>
  <c r="G62" i="14" s="1"/>
  <c r="H13" i="14"/>
  <c r="H62" i="14" s="1"/>
  <c r="I13" i="14"/>
  <c r="I62" i="14" s="1"/>
  <c r="J13" i="14"/>
  <c r="J62" i="14" s="1"/>
  <c r="K13" i="14"/>
  <c r="K62" i="14" s="1"/>
  <c r="L13" i="14"/>
  <c r="L62" i="14" s="1"/>
  <c r="M13" i="14"/>
  <c r="M62" i="14" s="1"/>
  <c r="N13" i="14"/>
  <c r="N62" i="14" s="1"/>
  <c r="P13" i="14"/>
  <c r="P62" i="14" s="1"/>
  <c r="R13" i="14"/>
  <c r="R62" i="14" s="1"/>
  <c r="S13" i="14"/>
  <c r="S62" i="14" s="1"/>
  <c r="T13" i="14"/>
  <c r="T62" i="14" s="1"/>
  <c r="U13" i="14"/>
  <c r="U62" i="14" s="1"/>
  <c r="W13" i="14"/>
  <c r="W62" i="14" s="1"/>
  <c r="X13" i="14"/>
  <c r="X62" i="14" s="1"/>
  <c r="Y13" i="14"/>
  <c r="Y62" i="14" s="1"/>
  <c r="Z13" i="14"/>
  <c r="Z62" i="14" s="1"/>
  <c r="AA13" i="14"/>
  <c r="AA62" i="14" s="1"/>
  <c r="AB13" i="14"/>
  <c r="AB62" i="14" s="1"/>
  <c r="AC13" i="14"/>
  <c r="AC62" i="14" s="1"/>
  <c r="AD13" i="14"/>
  <c r="AD62" i="14" s="1"/>
  <c r="AE13" i="14"/>
  <c r="AE62" i="14" s="1"/>
  <c r="AF13" i="14"/>
  <c r="AF62" i="14" s="1"/>
  <c r="AG13" i="14"/>
  <c r="AG62" i="14" s="1"/>
  <c r="AH13" i="14"/>
  <c r="AH62" i="14" s="1"/>
  <c r="AI13" i="14"/>
  <c r="AI62" i="14" s="1"/>
  <c r="AJ13" i="14"/>
  <c r="AJ62" i="14" s="1"/>
  <c r="AK13" i="14"/>
  <c r="AK62" i="14" s="1"/>
  <c r="AL13" i="14"/>
  <c r="AL62" i="14" s="1"/>
  <c r="AM13" i="14"/>
  <c r="AM62" i="14" s="1"/>
  <c r="AN13" i="14"/>
  <c r="AN62" i="14" s="1"/>
  <c r="AO13" i="14"/>
  <c r="AO62" i="14" s="1"/>
  <c r="AP13" i="14"/>
  <c r="AP62" i="14" s="1"/>
  <c r="AQ13" i="14"/>
  <c r="AQ62" i="14" s="1"/>
  <c r="AR13" i="14"/>
  <c r="AR62" i="14" s="1"/>
  <c r="AS13" i="14"/>
  <c r="AS62" i="14" s="1"/>
  <c r="AT13" i="14"/>
  <c r="AT62" i="14" s="1"/>
  <c r="AU13" i="14"/>
  <c r="AU62" i="14" s="1"/>
  <c r="C14" i="14"/>
  <c r="C63" i="14" s="1"/>
  <c r="D14" i="14"/>
  <c r="D63" i="14" s="1"/>
  <c r="E14" i="14"/>
  <c r="E63" i="14" s="1"/>
  <c r="F14" i="14"/>
  <c r="F63" i="14" s="1"/>
  <c r="G14" i="14"/>
  <c r="G63" i="14" s="1"/>
  <c r="H14" i="14"/>
  <c r="H63" i="14" s="1"/>
  <c r="I14" i="14"/>
  <c r="I63" i="14" s="1"/>
  <c r="J14" i="14"/>
  <c r="J63" i="14" s="1"/>
  <c r="K14" i="14"/>
  <c r="K63" i="14" s="1"/>
  <c r="L14" i="14"/>
  <c r="L63" i="14" s="1"/>
  <c r="M14" i="14"/>
  <c r="M63" i="14" s="1"/>
  <c r="N14" i="14"/>
  <c r="N63" i="14" s="1"/>
  <c r="P14" i="14"/>
  <c r="P63" i="14" s="1"/>
  <c r="R14" i="14"/>
  <c r="R63" i="14" s="1"/>
  <c r="S14" i="14"/>
  <c r="S63" i="14" s="1"/>
  <c r="T14" i="14"/>
  <c r="T63" i="14" s="1"/>
  <c r="U14" i="14"/>
  <c r="U63" i="14" s="1"/>
  <c r="W14" i="14"/>
  <c r="W63" i="14" s="1"/>
  <c r="X14" i="14"/>
  <c r="X63" i="14" s="1"/>
  <c r="Y14" i="14"/>
  <c r="Y63" i="14" s="1"/>
  <c r="Z14" i="14"/>
  <c r="Z63" i="14" s="1"/>
  <c r="AA14" i="14"/>
  <c r="AA63" i="14" s="1"/>
  <c r="AB14" i="14"/>
  <c r="AB63" i="14" s="1"/>
  <c r="AC14" i="14"/>
  <c r="AC63" i="14" s="1"/>
  <c r="AD14" i="14"/>
  <c r="AD63" i="14" s="1"/>
  <c r="AE14" i="14"/>
  <c r="AE63" i="14" s="1"/>
  <c r="AF14" i="14"/>
  <c r="AF63" i="14" s="1"/>
  <c r="AG14" i="14"/>
  <c r="AG63" i="14" s="1"/>
  <c r="AH14" i="14"/>
  <c r="AH63" i="14" s="1"/>
  <c r="AI14" i="14"/>
  <c r="AI63" i="14" s="1"/>
  <c r="AJ14" i="14"/>
  <c r="AJ63" i="14" s="1"/>
  <c r="AK14" i="14"/>
  <c r="AK63" i="14" s="1"/>
  <c r="AL14" i="14"/>
  <c r="AL63" i="14" s="1"/>
  <c r="AM14" i="14"/>
  <c r="AM63" i="14" s="1"/>
  <c r="AN14" i="14"/>
  <c r="AN63" i="14" s="1"/>
  <c r="AO14" i="14"/>
  <c r="AO63" i="14" s="1"/>
  <c r="AP14" i="14"/>
  <c r="AP63" i="14" s="1"/>
  <c r="AQ14" i="14"/>
  <c r="AQ63" i="14" s="1"/>
  <c r="AR14" i="14"/>
  <c r="AR63" i="14" s="1"/>
  <c r="AS14" i="14"/>
  <c r="AS63" i="14" s="1"/>
  <c r="AT14" i="14"/>
  <c r="AT63" i="14" s="1"/>
  <c r="AU14" i="14"/>
  <c r="AU63" i="14" s="1"/>
  <c r="C15" i="14"/>
  <c r="C64" i="14" s="1"/>
  <c r="D15" i="14"/>
  <c r="D64" i="14" s="1"/>
  <c r="E15" i="14"/>
  <c r="E64" i="14" s="1"/>
  <c r="F15" i="14"/>
  <c r="F64" i="14" s="1"/>
  <c r="G15" i="14"/>
  <c r="G64" i="14" s="1"/>
  <c r="H15" i="14"/>
  <c r="H64" i="14" s="1"/>
  <c r="I15" i="14"/>
  <c r="I64" i="14" s="1"/>
  <c r="J15" i="14"/>
  <c r="J64" i="14" s="1"/>
  <c r="K15" i="14"/>
  <c r="K64" i="14" s="1"/>
  <c r="L15" i="14"/>
  <c r="L64" i="14" s="1"/>
  <c r="M15" i="14"/>
  <c r="M64" i="14" s="1"/>
  <c r="N15" i="14"/>
  <c r="N64" i="14" s="1"/>
  <c r="P15" i="14"/>
  <c r="P64" i="14" s="1"/>
  <c r="R15" i="14"/>
  <c r="R64" i="14" s="1"/>
  <c r="S15" i="14"/>
  <c r="S64" i="14" s="1"/>
  <c r="T15" i="14"/>
  <c r="T64" i="14" s="1"/>
  <c r="U15" i="14"/>
  <c r="U64" i="14" s="1"/>
  <c r="W15" i="14"/>
  <c r="W64" i="14" s="1"/>
  <c r="X15" i="14"/>
  <c r="X64" i="14" s="1"/>
  <c r="Y15" i="14"/>
  <c r="Y64" i="14" s="1"/>
  <c r="Z15" i="14"/>
  <c r="Z64" i="14" s="1"/>
  <c r="AA15" i="14"/>
  <c r="AA64" i="14" s="1"/>
  <c r="AB15" i="14"/>
  <c r="AB64" i="14" s="1"/>
  <c r="AC15" i="14"/>
  <c r="AC64" i="14" s="1"/>
  <c r="AD15" i="14"/>
  <c r="AD64" i="14" s="1"/>
  <c r="AE15" i="14"/>
  <c r="AE64" i="14" s="1"/>
  <c r="AF15" i="14"/>
  <c r="AF64" i="14" s="1"/>
  <c r="AG15" i="14"/>
  <c r="AG64" i="14" s="1"/>
  <c r="AH15" i="14"/>
  <c r="AH64" i="14" s="1"/>
  <c r="AI15" i="14"/>
  <c r="AI64" i="14" s="1"/>
  <c r="AJ15" i="14"/>
  <c r="AJ64" i="14" s="1"/>
  <c r="AK15" i="14"/>
  <c r="AK64" i="14" s="1"/>
  <c r="AL15" i="14"/>
  <c r="AL64" i="14" s="1"/>
  <c r="AM15" i="14"/>
  <c r="AM64" i="14" s="1"/>
  <c r="AN15" i="14"/>
  <c r="AN64" i="14" s="1"/>
  <c r="AO15" i="14"/>
  <c r="AO64" i="14" s="1"/>
  <c r="AP15" i="14"/>
  <c r="AP64" i="14" s="1"/>
  <c r="AQ15" i="14"/>
  <c r="AQ64" i="14" s="1"/>
  <c r="AR15" i="14"/>
  <c r="AR64" i="14" s="1"/>
  <c r="AS15" i="14"/>
  <c r="AS64" i="14" s="1"/>
  <c r="AT15" i="14"/>
  <c r="AT64" i="14" s="1"/>
  <c r="AU15" i="14"/>
  <c r="AU64" i="14" s="1"/>
  <c r="C16" i="14"/>
  <c r="C65" i="14" s="1"/>
  <c r="D16" i="14"/>
  <c r="D65" i="14" s="1"/>
  <c r="E16" i="14"/>
  <c r="E65" i="14" s="1"/>
  <c r="F16" i="14"/>
  <c r="F65" i="14" s="1"/>
  <c r="G16" i="14"/>
  <c r="G65" i="14" s="1"/>
  <c r="H16" i="14"/>
  <c r="H65" i="14" s="1"/>
  <c r="I16" i="14"/>
  <c r="I65" i="14" s="1"/>
  <c r="J16" i="14"/>
  <c r="J65" i="14" s="1"/>
  <c r="K16" i="14"/>
  <c r="K65" i="14" s="1"/>
  <c r="L16" i="14"/>
  <c r="L65" i="14" s="1"/>
  <c r="M16" i="14"/>
  <c r="M65" i="14" s="1"/>
  <c r="N16" i="14"/>
  <c r="N65" i="14" s="1"/>
  <c r="P16" i="14"/>
  <c r="P65" i="14" s="1"/>
  <c r="R16" i="14"/>
  <c r="R65" i="14" s="1"/>
  <c r="S16" i="14"/>
  <c r="S65" i="14" s="1"/>
  <c r="T16" i="14"/>
  <c r="T65" i="14" s="1"/>
  <c r="U16" i="14"/>
  <c r="U65" i="14" s="1"/>
  <c r="W16" i="14"/>
  <c r="W65" i="14" s="1"/>
  <c r="X16" i="14"/>
  <c r="X65" i="14" s="1"/>
  <c r="Y16" i="14"/>
  <c r="Y65" i="14" s="1"/>
  <c r="Z16" i="14"/>
  <c r="Z65" i="14" s="1"/>
  <c r="AA16" i="14"/>
  <c r="AA65" i="14" s="1"/>
  <c r="AB16" i="14"/>
  <c r="AB65" i="14" s="1"/>
  <c r="AC16" i="14"/>
  <c r="AC65" i="14" s="1"/>
  <c r="AD16" i="14"/>
  <c r="AD65" i="14" s="1"/>
  <c r="AE16" i="14"/>
  <c r="AE65" i="14" s="1"/>
  <c r="AF16" i="14"/>
  <c r="AF65" i="14" s="1"/>
  <c r="AG16" i="14"/>
  <c r="AG65" i="14" s="1"/>
  <c r="AH16" i="14"/>
  <c r="AH65" i="14" s="1"/>
  <c r="AI16" i="14"/>
  <c r="AI65" i="14" s="1"/>
  <c r="AJ16" i="14"/>
  <c r="AJ65" i="14" s="1"/>
  <c r="AK16" i="14"/>
  <c r="AK65" i="14" s="1"/>
  <c r="AL16" i="14"/>
  <c r="AL65" i="14" s="1"/>
  <c r="AM16" i="14"/>
  <c r="AM65" i="14" s="1"/>
  <c r="AN16" i="14"/>
  <c r="AN65" i="14" s="1"/>
  <c r="AO16" i="14"/>
  <c r="AO65" i="14" s="1"/>
  <c r="AP16" i="14"/>
  <c r="AP65" i="14" s="1"/>
  <c r="AQ16" i="14"/>
  <c r="AQ65" i="14" s="1"/>
  <c r="AR16" i="14"/>
  <c r="AR65" i="14" s="1"/>
  <c r="AS16" i="14"/>
  <c r="AS65" i="14" s="1"/>
  <c r="AT16" i="14"/>
  <c r="AT65" i="14" s="1"/>
  <c r="AU16" i="14"/>
  <c r="AU65" i="14" s="1"/>
  <c r="C17" i="14"/>
  <c r="C66" i="14" s="1"/>
  <c r="D17" i="14"/>
  <c r="D66" i="14" s="1"/>
  <c r="E17" i="14"/>
  <c r="E66" i="14" s="1"/>
  <c r="F17" i="14"/>
  <c r="F66" i="14" s="1"/>
  <c r="G17" i="14"/>
  <c r="G66" i="14" s="1"/>
  <c r="H17" i="14"/>
  <c r="H66" i="14" s="1"/>
  <c r="I17" i="14"/>
  <c r="I66" i="14" s="1"/>
  <c r="J17" i="14"/>
  <c r="J66" i="14" s="1"/>
  <c r="K17" i="14"/>
  <c r="K66" i="14" s="1"/>
  <c r="L17" i="14"/>
  <c r="L66" i="14" s="1"/>
  <c r="M17" i="14"/>
  <c r="M66" i="14" s="1"/>
  <c r="N17" i="14"/>
  <c r="N66" i="14" s="1"/>
  <c r="P17" i="14"/>
  <c r="P66" i="14" s="1"/>
  <c r="R17" i="14"/>
  <c r="R66" i="14" s="1"/>
  <c r="S17" i="14"/>
  <c r="S66" i="14" s="1"/>
  <c r="T17" i="14"/>
  <c r="T66" i="14" s="1"/>
  <c r="U17" i="14"/>
  <c r="U66" i="14" s="1"/>
  <c r="W17" i="14"/>
  <c r="W66" i="14" s="1"/>
  <c r="X17" i="14"/>
  <c r="X66" i="14" s="1"/>
  <c r="Y17" i="14"/>
  <c r="Y66" i="14" s="1"/>
  <c r="Z17" i="14"/>
  <c r="Z66" i="14" s="1"/>
  <c r="AA17" i="14"/>
  <c r="AA66" i="14" s="1"/>
  <c r="AB17" i="14"/>
  <c r="AB66" i="14" s="1"/>
  <c r="AC17" i="14"/>
  <c r="AC66" i="14" s="1"/>
  <c r="AD17" i="14"/>
  <c r="AD66" i="14" s="1"/>
  <c r="AE17" i="14"/>
  <c r="AE66" i="14" s="1"/>
  <c r="AF17" i="14"/>
  <c r="AF66" i="14" s="1"/>
  <c r="AG17" i="14"/>
  <c r="AG66" i="14" s="1"/>
  <c r="AH17" i="14"/>
  <c r="AH66" i="14" s="1"/>
  <c r="AI17" i="14"/>
  <c r="AI66" i="14" s="1"/>
  <c r="AJ17" i="14"/>
  <c r="AJ66" i="14" s="1"/>
  <c r="AK17" i="14"/>
  <c r="AK66" i="14" s="1"/>
  <c r="AL17" i="14"/>
  <c r="AL66" i="14" s="1"/>
  <c r="AM17" i="14"/>
  <c r="AM66" i="14" s="1"/>
  <c r="AN17" i="14"/>
  <c r="AN66" i="14" s="1"/>
  <c r="AO17" i="14"/>
  <c r="AO66" i="14" s="1"/>
  <c r="AP17" i="14"/>
  <c r="AP66" i="14" s="1"/>
  <c r="AQ17" i="14"/>
  <c r="AQ66" i="14" s="1"/>
  <c r="AR17" i="14"/>
  <c r="AR66" i="14" s="1"/>
  <c r="AS17" i="14"/>
  <c r="AS66" i="14" s="1"/>
  <c r="AT17" i="14"/>
  <c r="AT66" i="14" s="1"/>
  <c r="AU17" i="14"/>
  <c r="AU66" i="14" s="1"/>
  <c r="C18" i="14"/>
  <c r="C67" i="14" s="1"/>
  <c r="D18" i="14"/>
  <c r="D67" i="14" s="1"/>
  <c r="E18" i="14"/>
  <c r="E67" i="14" s="1"/>
  <c r="F18" i="14"/>
  <c r="F67" i="14" s="1"/>
  <c r="G18" i="14"/>
  <c r="G67" i="14" s="1"/>
  <c r="H18" i="14"/>
  <c r="H67" i="14" s="1"/>
  <c r="I18" i="14"/>
  <c r="I67" i="14" s="1"/>
  <c r="J18" i="14"/>
  <c r="J67" i="14" s="1"/>
  <c r="K18" i="14"/>
  <c r="K67" i="14" s="1"/>
  <c r="L18" i="14"/>
  <c r="L67" i="14" s="1"/>
  <c r="M18" i="14"/>
  <c r="M67" i="14" s="1"/>
  <c r="N18" i="14"/>
  <c r="N67" i="14" s="1"/>
  <c r="P18" i="14"/>
  <c r="P67" i="14" s="1"/>
  <c r="R18" i="14"/>
  <c r="R67" i="14" s="1"/>
  <c r="S18" i="14"/>
  <c r="S67" i="14" s="1"/>
  <c r="T18" i="14"/>
  <c r="T67" i="14" s="1"/>
  <c r="U18" i="14"/>
  <c r="U67" i="14" s="1"/>
  <c r="W18" i="14"/>
  <c r="W67" i="14" s="1"/>
  <c r="X18" i="14"/>
  <c r="X67" i="14" s="1"/>
  <c r="Y18" i="14"/>
  <c r="Y67" i="14" s="1"/>
  <c r="Z18" i="14"/>
  <c r="Z67" i="14" s="1"/>
  <c r="AA18" i="14"/>
  <c r="AA67" i="14" s="1"/>
  <c r="AB18" i="14"/>
  <c r="AB67" i="14" s="1"/>
  <c r="AC18" i="14"/>
  <c r="AC67" i="14" s="1"/>
  <c r="AD18" i="14"/>
  <c r="AD67" i="14" s="1"/>
  <c r="AE18" i="14"/>
  <c r="AE67" i="14" s="1"/>
  <c r="AF18" i="14"/>
  <c r="AF67" i="14" s="1"/>
  <c r="AG18" i="14"/>
  <c r="AG67" i="14" s="1"/>
  <c r="AH18" i="14"/>
  <c r="AH67" i="14" s="1"/>
  <c r="AI18" i="14"/>
  <c r="AI67" i="14" s="1"/>
  <c r="AJ18" i="14"/>
  <c r="AJ67" i="14" s="1"/>
  <c r="AK18" i="14"/>
  <c r="AK67" i="14" s="1"/>
  <c r="AL18" i="14"/>
  <c r="AL67" i="14" s="1"/>
  <c r="AM18" i="14"/>
  <c r="AM67" i="14" s="1"/>
  <c r="AN18" i="14"/>
  <c r="AN67" i="14" s="1"/>
  <c r="AO18" i="14"/>
  <c r="AO67" i="14" s="1"/>
  <c r="AP18" i="14"/>
  <c r="AP67" i="14" s="1"/>
  <c r="AQ18" i="14"/>
  <c r="AQ67" i="14" s="1"/>
  <c r="AR18" i="14"/>
  <c r="AR67" i="14" s="1"/>
  <c r="AS18" i="14"/>
  <c r="AS67" i="14" s="1"/>
  <c r="AT18" i="14"/>
  <c r="AT67" i="14" s="1"/>
  <c r="AU18" i="14"/>
  <c r="AU67" i="14" s="1"/>
  <c r="C20" i="14"/>
  <c r="C69" i="14" s="1"/>
  <c r="D20" i="14"/>
  <c r="D69" i="14" s="1"/>
  <c r="E20" i="14"/>
  <c r="E69" i="14" s="1"/>
  <c r="F20" i="14"/>
  <c r="F69" i="14" s="1"/>
  <c r="G20" i="14"/>
  <c r="G69" i="14" s="1"/>
  <c r="H20" i="14"/>
  <c r="H69" i="14" s="1"/>
  <c r="I20" i="14"/>
  <c r="I69" i="14" s="1"/>
  <c r="J20" i="14"/>
  <c r="J69" i="14" s="1"/>
  <c r="K20" i="14"/>
  <c r="K69" i="14" s="1"/>
  <c r="L20" i="14"/>
  <c r="L69" i="14" s="1"/>
  <c r="M20" i="14"/>
  <c r="M69" i="14" s="1"/>
  <c r="N20" i="14"/>
  <c r="N69" i="14" s="1"/>
  <c r="P20" i="14"/>
  <c r="P69" i="14" s="1"/>
  <c r="R20" i="14"/>
  <c r="R69" i="14" s="1"/>
  <c r="S20" i="14"/>
  <c r="S69" i="14" s="1"/>
  <c r="T20" i="14"/>
  <c r="T69" i="14" s="1"/>
  <c r="U20" i="14"/>
  <c r="U69" i="14" s="1"/>
  <c r="W20" i="14"/>
  <c r="W69" i="14" s="1"/>
  <c r="X20" i="14"/>
  <c r="X69" i="14" s="1"/>
  <c r="Y20" i="14"/>
  <c r="Y69" i="14" s="1"/>
  <c r="Z20" i="14"/>
  <c r="Z69" i="14" s="1"/>
  <c r="AA20" i="14"/>
  <c r="AA69" i="14" s="1"/>
  <c r="AB20" i="14"/>
  <c r="AB69" i="14" s="1"/>
  <c r="AC20" i="14"/>
  <c r="AC69" i="14" s="1"/>
  <c r="AD20" i="14"/>
  <c r="AD69" i="14" s="1"/>
  <c r="AE20" i="14"/>
  <c r="AE69" i="14" s="1"/>
  <c r="AF20" i="14"/>
  <c r="AF69" i="14" s="1"/>
  <c r="AG20" i="14"/>
  <c r="AG69" i="14" s="1"/>
  <c r="AH20" i="14"/>
  <c r="AH69" i="14" s="1"/>
  <c r="AI20" i="14"/>
  <c r="AI69" i="14" s="1"/>
  <c r="AJ20" i="14"/>
  <c r="AJ69" i="14" s="1"/>
  <c r="AK20" i="14"/>
  <c r="AK69" i="14" s="1"/>
  <c r="AL20" i="14"/>
  <c r="AL69" i="14" s="1"/>
  <c r="AM20" i="14"/>
  <c r="AM69" i="14" s="1"/>
  <c r="AN20" i="14"/>
  <c r="AN69" i="14" s="1"/>
  <c r="AO20" i="14"/>
  <c r="AO69" i="14" s="1"/>
  <c r="AP20" i="14"/>
  <c r="AP69" i="14" s="1"/>
  <c r="AQ20" i="14"/>
  <c r="AQ69" i="14" s="1"/>
  <c r="AR20" i="14"/>
  <c r="AR69" i="14" s="1"/>
  <c r="AS20" i="14"/>
  <c r="AS69" i="14" s="1"/>
  <c r="AT20" i="14"/>
  <c r="AT69" i="14" s="1"/>
  <c r="AU20" i="14"/>
  <c r="AU69" i="14" s="1"/>
  <c r="C22" i="14"/>
  <c r="C71" i="14" s="1"/>
  <c r="D22" i="14"/>
  <c r="D71" i="14" s="1"/>
  <c r="E22" i="14"/>
  <c r="E71" i="14" s="1"/>
  <c r="F22" i="14"/>
  <c r="F71" i="14" s="1"/>
  <c r="G22" i="14"/>
  <c r="G71" i="14" s="1"/>
  <c r="H22" i="14"/>
  <c r="H71" i="14" s="1"/>
  <c r="I22" i="14"/>
  <c r="I71" i="14" s="1"/>
  <c r="J22" i="14"/>
  <c r="J71" i="14" s="1"/>
  <c r="K22" i="14"/>
  <c r="K71" i="14" s="1"/>
  <c r="L22" i="14"/>
  <c r="L71" i="14" s="1"/>
  <c r="M22" i="14"/>
  <c r="M71" i="14" s="1"/>
  <c r="N22" i="14"/>
  <c r="N71" i="14" s="1"/>
  <c r="P22" i="14"/>
  <c r="P71" i="14" s="1"/>
  <c r="R22" i="14"/>
  <c r="R71" i="14" s="1"/>
  <c r="S22" i="14"/>
  <c r="S71" i="14" s="1"/>
  <c r="T22" i="14"/>
  <c r="T71" i="14" s="1"/>
  <c r="U22" i="14"/>
  <c r="U71" i="14" s="1"/>
  <c r="W22" i="14"/>
  <c r="W71" i="14" s="1"/>
  <c r="X22" i="14"/>
  <c r="X71" i="14" s="1"/>
  <c r="Y22" i="14"/>
  <c r="Y71" i="14" s="1"/>
  <c r="Z22" i="14"/>
  <c r="Z71" i="14" s="1"/>
  <c r="AA22" i="14"/>
  <c r="AA71" i="14" s="1"/>
  <c r="AB22" i="14"/>
  <c r="AB71" i="14" s="1"/>
  <c r="AC22" i="14"/>
  <c r="AC71" i="14" s="1"/>
  <c r="AD22" i="14"/>
  <c r="AD71" i="14" s="1"/>
  <c r="AE22" i="14"/>
  <c r="AE71" i="14" s="1"/>
  <c r="AF22" i="14"/>
  <c r="AF71" i="14" s="1"/>
  <c r="AG22" i="14"/>
  <c r="AG71" i="14" s="1"/>
  <c r="AH22" i="14"/>
  <c r="AH71" i="14" s="1"/>
  <c r="AI22" i="14"/>
  <c r="AI71" i="14" s="1"/>
  <c r="AJ22" i="14"/>
  <c r="AJ71" i="14" s="1"/>
  <c r="AK22" i="14"/>
  <c r="AK71" i="14" s="1"/>
  <c r="AL22" i="14"/>
  <c r="AL71" i="14" s="1"/>
  <c r="AM22" i="14"/>
  <c r="AM71" i="14" s="1"/>
  <c r="AN22" i="14"/>
  <c r="AN71" i="14" s="1"/>
  <c r="AO22" i="14"/>
  <c r="AO71" i="14" s="1"/>
  <c r="AP22" i="14"/>
  <c r="AP71" i="14" s="1"/>
  <c r="AQ22" i="14"/>
  <c r="AQ71" i="14" s="1"/>
  <c r="AR22" i="14"/>
  <c r="AR71" i="14" s="1"/>
  <c r="AS22" i="14"/>
  <c r="AS71" i="14" s="1"/>
  <c r="AT22" i="14"/>
  <c r="AT71" i="14" s="1"/>
  <c r="AU22" i="14"/>
  <c r="AU71" i="14" s="1"/>
  <c r="C23" i="14"/>
  <c r="C72" i="14" s="1"/>
  <c r="D23" i="14"/>
  <c r="D72" i="14" s="1"/>
  <c r="E23" i="14"/>
  <c r="E72" i="14" s="1"/>
  <c r="F23" i="14"/>
  <c r="F72" i="14" s="1"/>
  <c r="G23" i="14"/>
  <c r="G72" i="14" s="1"/>
  <c r="H23" i="14"/>
  <c r="H72" i="14" s="1"/>
  <c r="I23" i="14"/>
  <c r="I72" i="14" s="1"/>
  <c r="J23" i="14"/>
  <c r="J72" i="14" s="1"/>
  <c r="K23" i="14"/>
  <c r="K72" i="14" s="1"/>
  <c r="L23" i="14"/>
  <c r="L72" i="14" s="1"/>
  <c r="M23" i="14"/>
  <c r="M72" i="14" s="1"/>
  <c r="N23" i="14"/>
  <c r="N72" i="14" s="1"/>
  <c r="P23" i="14"/>
  <c r="P72" i="14" s="1"/>
  <c r="R23" i="14"/>
  <c r="R72" i="14" s="1"/>
  <c r="S23" i="14"/>
  <c r="S72" i="14" s="1"/>
  <c r="T23" i="14"/>
  <c r="T72" i="14" s="1"/>
  <c r="U23" i="14"/>
  <c r="U72" i="14" s="1"/>
  <c r="W23" i="14"/>
  <c r="W72" i="14" s="1"/>
  <c r="X23" i="14"/>
  <c r="X72" i="14" s="1"/>
  <c r="Y23" i="14"/>
  <c r="Y72" i="14" s="1"/>
  <c r="Z23" i="14"/>
  <c r="Z72" i="14" s="1"/>
  <c r="AA23" i="14"/>
  <c r="AA72" i="14" s="1"/>
  <c r="AB23" i="14"/>
  <c r="AB72" i="14" s="1"/>
  <c r="AC23" i="14"/>
  <c r="AC72" i="14" s="1"/>
  <c r="AD23" i="14"/>
  <c r="AD72" i="14" s="1"/>
  <c r="AE23" i="14"/>
  <c r="AE72" i="14" s="1"/>
  <c r="AF23" i="14"/>
  <c r="AF72" i="14" s="1"/>
  <c r="AG23" i="14"/>
  <c r="AG72" i="14" s="1"/>
  <c r="AH23" i="14"/>
  <c r="AH72" i="14" s="1"/>
  <c r="AI23" i="14"/>
  <c r="AI72" i="14" s="1"/>
  <c r="AJ23" i="14"/>
  <c r="AJ72" i="14" s="1"/>
  <c r="AK23" i="14"/>
  <c r="AK72" i="14" s="1"/>
  <c r="AL23" i="14"/>
  <c r="AL72" i="14" s="1"/>
  <c r="AM23" i="14"/>
  <c r="AM72" i="14" s="1"/>
  <c r="AN23" i="14"/>
  <c r="AN72" i="14" s="1"/>
  <c r="AO23" i="14"/>
  <c r="AO72" i="14" s="1"/>
  <c r="AP23" i="14"/>
  <c r="AP72" i="14" s="1"/>
  <c r="AQ23" i="14"/>
  <c r="AQ72" i="14" s="1"/>
  <c r="AR23" i="14"/>
  <c r="AR72" i="14" s="1"/>
  <c r="AS23" i="14"/>
  <c r="AS72" i="14" s="1"/>
  <c r="AT23" i="14"/>
  <c r="AT72" i="14" s="1"/>
  <c r="AU23" i="14"/>
  <c r="AU72" i="14" s="1"/>
  <c r="C24" i="14"/>
  <c r="C73" i="14" s="1"/>
  <c r="D24" i="14"/>
  <c r="D73" i="14" s="1"/>
  <c r="E24" i="14"/>
  <c r="E73" i="14" s="1"/>
  <c r="F24" i="14"/>
  <c r="F73" i="14" s="1"/>
  <c r="G24" i="14"/>
  <c r="G73" i="14" s="1"/>
  <c r="H24" i="14"/>
  <c r="H73" i="14" s="1"/>
  <c r="I24" i="14"/>
  <c r="I73" i="14" s="1"/>
  <c r="J24" i="14"/>
  <c r="J73" i="14" s="1"/>
  <c r="K24" i="14"/>
  <c r="K73" i="14" s="1"/>
  <c r="L24" i="14"/>
  <c r="L73" i="14" s="1"/>
  <c r="M24" i="14"/>
  <c r="M73" i="14" s="1"/>
  <c r="N24" i="14"/>
  <c r="N73" i="14" s="1"/>
  <c r="P24" i="14"/>
  <c r="P73" i="14" s="1"/>
  <c r="R24" i="14"/>
  <c r="R73" i="14" s="1"/>
  <c r="S24" i="14"/>
  <c r="S73" i="14" s="1"/>
  <c r="T24" i="14"/>
  <c r="T73" i="14" s="1"/>
  <c r="U24" i="14"/>
  <c r="U73" i="14" s="1"/>
  <c r="W24" i="14"/>
  <c r="W73" i="14" s="1"/>
  <c r="X24" i="14"/>
  <c r="X73" i="14" s="1"/>
  <c r="Y24" i="14"/>
  <c r="Y73" i="14" s="1"/>
  <c r="Z24" i="14"/>
  <c r="Z73" i="14" s="1"/>
  <c r="AA24" i="14"/>
  <c r="AA73" i="14" s="1"/>
  <c r="AB24" i="14"/>
  <c r="AB73" i="14" s="1"/>
  <c r="AC24" i="14"/>
  <c r="AC73" i="14" s="1"/>
  <c r="AD24" i="14"/>
  <c r="AD73" i="14" s="1"/>
  <c r="AE24" i="14"/>
  <c r="AE73" i="14" s="1"/>
  <c r="AF24" i="14"/>
  <c r="AF73" i="14" s="1"/>
  <c r="AG24" i="14"/>
  <c r="AG73" i="14" s="1"/>
  <c r="AH24" i="14"/>
  <c r="AH73" i="14" s="1"/>
  <c r="AI24" i="14"/>
  <c r="AI73" i="14" s="1"/>
  <c r="AJ24" i="14"/>
  <c r="AJ73" i="14" s="1"/>
  <c r="AK24" i="14"/>
  <c r="AK73" i="14" s="1"/>
  <c r="AL24" i="14"/>
  <c r="AL73" i="14" s="1"/>
  <c r="AM24" i="14"/>
  <c r="AM73" i="14" s="1"/>
  <c r="AN24" i="14"/>
  <c r="AN73" i="14" s="1"/>
  <c r="AO24" i="14"/>
  <c r="AO73" i="14" s="1"/>
  <c r="AP24" i="14"/>
  <c r="AP73" i="14" s="1"/>
  <c r="AQ24" i="14"/>
  <c r="AQ73" i="14" s="1"/>
  <c r="AR24" i="14"/>
  <c r="AR73" i="14" s="1"/>
  <c r="AS24" i="14"/>
  <c r="AS73" i="14" s="1"/>
  <c r="AT24" i="14"/>
  <c r="AT73" i="14" s="1"/>
  <c r="AU24" i="14"/>
  <c r="AU73" i="14" s="1"/>
  <c r="C25" i="14"/>
  <c r="C74" i="14" s="1"/>
  <c r="D25" i="14"/>
  <c r="D74" i="14" s="1"/>
  <c r="E25" i="14"/>
  <c r="E74" i="14" s="1"/>
  <c r="F25" i="14"/>
  <c r="F74" i="14" s="1"/>
  <c r="G25" i="14"/>
  <c r="G74" i="14" s="1"/>
  <c r="H25" i="14"/>
  <c r="H74" i="14" s="1"/>
  <c r="I25" i="14"/>
  <c r="I74" i="14" s="1"/>
  <c r="J25" i="14"/>
  <c r="J74" i="14" s="1"/>
  <c r="K25" i="14"/>
  <c r="K74" i="14" s="1"/>
  <c r="L25" i="14"/>
  <c r="L74" i="14" s="1"/>
  <c r="M25" i="14"/>
  <c r="M74" i="14" s="1"/>
  <c r="N25" i="14"/>
  <c r="N74" i="14" s="1"/>
  <c r="P25" i="14"/>
  <c r="P74" i="14" s="1"/>
  <c r="R25" i="14"/>
  <c r="R74" i="14" s="1"/>
  <c r="S25" i="14"/>
  <c r="S74" i="14" s="1"/>
  <c r="T25" i="14"/>
  <c r="T74" i="14" s="1"/>
  <c r="U25" i="14"/>
  <c r="U74" i="14" s="1"/>
  <c r="W25" i="14"/>
  <c r="W74" i="14" s="1"/>
  <c r="X25" i="14"/>
  <c r="X74" i="14" s="1"/>
  <c r="Y25" i="14"/>
  <c r="Y74" i="14" s="1"/>
  <c r="Z25" i="14"/>
  <c r="Z74" i="14" s="1"/>
  <c r="AA25" i="14"/>
  <c r="AA74" i="14" s="1"/>
  <c r="AB25" i="14"/>
  <c r="AB74" i="14" s="1"/>
  <c r="AC25" i="14"/>
  <c r="AC74" i="14" s="1"/>
  <c r="AD25" i="14"/>
  <c r="AD74" i="14" s="1"/>
  <c r="AE25" i="14"/>
  <c r="AE74" i="14" s="1"/>
  <c r="AF25" i="14"/>
  <c r="AF74" i="14" s="1"/>
  <c r="AG25" i="14"/>
  <c r="AG74" i="14" s="1"/>
  <c r="AH25" i="14"/>
  <c r="AH74" i="14" s="1"/>
  <c r="AI25" i="14"/>
  <c r="AI74" i="14" s="1"/>
  <c r="AJ25" i="14"/>
  <c r="AJ74" i="14" s="1"/>
  <c r="AK25" i="14"/>
  <c r="AK74" i="14" s="1"/>
  <c r="AL25" i="14"/>
  <c r="AL74" i="14" s="1"/>
  <c r="AM25" i="14"/>
  <c r="AM74" i="14" s="1"/>
  <c r="AN25" i="14"/>
  <c r="AN74" i="14" s="1"/>
  <c r="AO25" i="14"/>
  <c r="AO74" i="14" s="1"/>
  <c r="AP25" i="14"/>
  <c r="AP74" i="14" s="1"/>
  <c r="AQ25" i="14"/>
  <c r="AQ74" i="14" s="1"/>
  <c r="AR25" i="14"/>
  <c r="AR74" i="14" s="1"/>
  <c r="AS25" i="14"/>
  <c r="AS74" i="14" s="1"/>
  <c r="AT25" i="14"/>
  <c r="AT74" i="14" s="1"/>
  <c r="AU25" i="14"/>
  <c r="AU74" i="14" s="1"/>
  <c r="C27" i="14"/>
  <c r="C76" i="14" s="1"/>
  <c r="D27" i="14"/>
  <c r="D76" i="14" s="1"/>
  <c r="E27" i="14"/>
  <c r="E76" i="14" s="1"/>
  <c r="F27" i="14"/>
  <c r="F76" i="14" s="1"/>
  <c r="G27" i="14"/>
  <c r="G76" i="14" s="1"/>
  <c r="H27" i="14"/>
  <c r="H76" i="14" s="1"/>
  <c r="I27" i="14"/>
  <c r="I76" i="14" s="1"/>
  <c r="J27" i="14"/>
  <c r="J76" i="14" s="1"/>
  <c r="K27" i="14"/>
  <c r="K76" i="14" s="1"/>
  <c r="L27" i="14"/>
  <c r="L76" i="14" s="1"/>
  <c r="M27" i="14"/>
  <c r="M76" i="14" s="1"/>
  <c r="N27" i="14"/>
  <c r="N76" i="14" s="1"/>
  <c r="P27" i="14"/>
  <c r="P76" i="14" s="1"/>
  <c r="R27" i="14"/>
  <c r="R76" i="14" s="1"/>
  <c r="S27" i="14"/>
  <c r="S76" i="14" s="1"/>
  <c r="T27" i="14"/>
  <c r="T76" i="14" s="1"/>
  <c r="U27" i="14"/>
  <c r="U76" i="14" s="1"/>
  <c r="W27" i="14"/>
  <c r="W76" i="14" s="1"/>
  <c r="X27" i="14"/>
  <c r="X76" i="14" s="1"/>
  <c r="Y27" i="14"/>
  <c r="Y76" i="14" s="1"/>
  <c r="Z27" i="14"/>
  <c r="Z76" i="14" s="1"/>
  <c r="AA27" i="14"/>
  <c r="AA76" i="14" s="1"/>
  <c r="AB27" i="14"/>
  <c r="AB76" i="14" s="1"/>
  <c r="AC27" i="14"/>
  <c r="AC76" i="14" s="1"/>
  <c r="AD27" i="14"/>
  <c r="AD76" i="14" s="1"/>
  <c r="AE27" i="14"/>
  <c r="AE76" i="14" s="1"/>
  <c r="AF27" i="14"/>
  <c r="AF76" i="14" s="1"/>
  <c r="AG27" i="14"/>
  <c r="AG76" i="14" s="1"/>
  <c r="AH27" i="14"/>
  <c r="AH76" i="14" s="1"/>
  <c r="AI27" i="14"/>
  <c r="AI76" i="14" s="1"/>
  <c r="AJ27" i="14"/>
  <c r="AJ76" i="14" s="1"/>
  <c r="AK27" i="14"/>
  <c r="AK76" i="14" s="1"/>
  <c r="AL27" i="14"/>
  <c r="AL76" i="14" s="1"/>
  <c r="AM27" i="14"/>
  <c r="AM76" i="14" s="1"/>
  <c r="AN27" i="14"/>
  <c r="AN76" i="14" s="1"/>
  <c r="AO27" i="14"/>
  <c r="AO76" i="14" s="1"/>
  <c r="AP27" i="14"/>
  <c r="AP76" i="14" s="1"/>
  <c r="AQ27" i="14"/>
  <c r="AQ76" i="14" s="1"/>
  <c r="AR27" i="14"/>
  <c r="AR76" i="14" s="1"/>
  <c r="AS27" i="14"/>
  <c r="AS76" i="14" s="1"/>
  <c r="AT27" i="14"/>
  <c r="AT76" i="14" s="1"/>
  <c r="AU27" i="14"/>
  <c r="AU76" i="14" s="1"/>
  <c r="C28" i="14"/>
  <c r="C77" i="14" s="1"/>
  <c r="D28" i="14"/>
  <c r="D77" i="14" s="1"/>
  <c r="E28" i="14"/>
  <c r="E77" i="14" s="1"/>
  <c r="F28" i="14"/>
  <c r="F77" i="14" s="1"/>
  <c r="G28" i="14"/>
  <c r="G77" i="14" s="1"/>
  <c r="H28" i="14"/>
  <c r="H77" i="14" s="1"/>
  <c r="I28" i="14"/>
  <c r="I77" i="14" s="1"/>
  <c r="J28" i="14"/>
  <c r="J77" i="14" s="1"/>
  <c r="K28" i="14"/>
  <c r="K77" i="14" s="1"/>
  <c r="L28" i="14"/>
  <c r="L77" i="14" s="1"/>
  <c r="M28" i="14"/>
  <c r="M77" i="14" s="1"/>
  <c r="N28" i="14"/>
  <c r="N77" i="14" s="1"/>
  <c r="P28" i="14"/>
  <c r="P77" i="14" s="1"/>
  <c r="R28" i="14"/>
  <c r="R77" i="14" s="1"/>
  <c r="S28" i="14"/>
  <c r="S77" i="14" s="1"/>
  <c r="T28" i="14"/>
  <c r="T77" i="14" s="1"/>
  <c r="U28" i="14"/>
  <c r="U77" i="14" s="1"/>
  <c r="W28" i="14"/>
  <c r="W77" i="14" s="1"/>
  <c r="X28" i="14"/>
  <c r="X77" i="14" s="1"/>
  <c r="Y28" i="14"/>
  <c r="Y77" i="14" s="1"/>
  <c r="Z28" i="14"/>
  <c r="Z77" i="14" s="1"/>
  <c r="AA28" i="14"/>
  <c r="AA77" i="14" s="1"/>
  <c r="AB28" i="14"/>
  <c r="AB77" i="14" s="1"/>
  <c r="AC28" i="14"/>
  <c r="AC77" i="14" s="1"/>
  <c r="AD28" i="14"/>
  <c r="AD77" i="14" s="1"/>
  <c r="AE28" i="14"/>
  <c r="AE77" i="14" s="1"/>
  <c r="AF28" i="14"/>
  <c r="AF77" i="14" s="1"/>
  <c r="AG28" i="14"/>
  <c r="AG77" i="14" s="1"/>
  <c r="AH28" i="14"/>
  <c r="AH77" i="14" s="1"/>
  <c r="AI28" i="14"/>
  <c r="AI77" i="14" s="1"/>
  <c r="AJ28" i="14"/>
  <c r="AJ77" i="14" s="1"/>
  <c r="AK28" i="14"/>
  <c r="AK77" i="14" s="1"/>
  <c r="AL28" i="14"/>
  <c r="AL77" i="14" s="1"/>
  <c r="AM28" i="14"/>
  <c r="AM77" i="14" s="1"/>
  <c r="AN28" i="14"/>
  <c r="AN77" i="14" s="1"/>
  <c r="AO28" i="14"/>
  <c r="AO77" i="14" s="1"/>
  <c r="AP28" i="14"/>
  <c r="AP77" i="14" s="1"/>
  <c r="AQ28" i="14"/>
  <c r="AQ77" i="14" s="1"/>
  <c r="AR28" i="14"/>
  <c r="AR77" i="14" s="1"/>
  <c r="AS28" i="14"/>
  <c r="AS77" i="14" s="1"/>
  <c r="AT28" i="14"/>
  <c r="AT77" i="14" s="1"/>
  <c r="AU28" i="14"/>
  <c r="AU77" i="14" s="1"/>
  <c r="C29" i="14"/>
  <c r="C78" i="14" s="1"/>
  <c r="D29" i="14"/>
  <c r="D78" i="14" s="1"/>
  <c r="E29" i="14"/>
  <c r="E78" i="14" s="1"/>
  <c r="F29" i="14"/>
  <c r="F78" i="14" s="1"/>
  <c r="G29" i="14"/>
  <c r="G78" i="14" s="1"/>
  <c r="H29" i="14"/>
  <c r="H78" i="14" s="1"/>
  <c r="I29" i="14"/>
  <c r="I78" i="14" s="1"/>
  <c r="J29" i="14"/>
  <c r="J78" i="14" s="1"/>
  <c r="K29" i="14"/>
  <c r="K78" i="14" s="1"/>
  <c r="L29" i="14"/>
  <c r="L78" i="14" s="1"/>
  <c r="M29" i="14"/>
  <c r="M78" i="14" s="1"/>
  <c r="N29" i="14"/>
  <c r="N78" i="14" s="1"/>
  <c r="P29" i="14"/>
  <c r="P78" i="14" s="1"/>
  <c r="R29" i="14"/>
  <c r="R78" i="14" s="1"/>
  <c r="S29" i="14"/>
  <c r="S78" i="14" s="1"/>
  <c r="T29" i="14"/>
  <c r="T78" i="14" s="1"/>
  <c r="U29" i="14"/>
  <c r="U78" i="14" s="1"/>
  <c r="W29" i="14"/>
  <c r="W78" i="14" s="1"/>
  <c r="X29" i="14"/>
  <c r="X78" i="14" s="1"/>
  <c r="Y29" i="14"/>
  <c r="Y78" i="14" s="1"/>
  <c r="Z29" i="14"/>
  <c r="Z78" i="14" s="1"/>
  <c r="AA29" i="14"/>
  <c r="AA78" i="14" s="1"/>
  <c r="AB29" i="14"/>
  <c r="AB78" i="14" s="1"/>
  <c r="AC29" i="14"/>
  <c r="AC78" i="14" s="1"/>
  <c r="AD29" i="14"/>
  <c r="AD78" i="14" s="1"/>
  <c r="AE29" i="14"/>
  <c r="AE78" i="14" s="1"/>
  <c r="AF29" i="14"/>
  <c r="AF78" i="14" s="1"/>
  <c r="AG29" i="14"/>
  <c r="AG78" i="14" s="1"/>
  <c r="AH29" i="14"/>
  <c r="AH78" i="14" s="1"/>
  <c r="AI29" i="14"/>
  <c r="AI78" i="14" s="1"/>
  <c r="AJ29" i="14"/>
  <c r="AJ78" i="14" s="1"/>
  <c r="AK29" i="14"/>
  <c r="AK78" i="14" s="1"/>
  <c r="AL29" i="14"/>
  <c r="AL78" i="14" s="1"/>
  <c r="AM29" i="14"/>
  <c r="AM78" i="14" s="1"/>
  <c r="AN29" i="14"/>
  <c r="AN78" i="14" s="1"/>
  <c r="AO29" i="14"/>
  <c r="AO78" i="14" s="1"/>
  <c r="AP29" i="14"/>
  <c r="AP78" i="14" s="1"/>
  <c r="AQ29" i="14"/>
  <c r="AQ78" i="14" s="1"/>
  <c r="AR29" i="14"/>
  <c r="AR78" i="14" s="1"/>
  <c r="AS29" i="14"/>
  <c r="AS78" i="14" s="1"/>
  <c r="AT29" i="14"/>
  <c r="AT78" i="14" s="1"/>
  <c r="AU29" i="14"/>
  <c r="AU78" i="14" s="1"/>
  <c r="C30" i="14"/>
  <c r="C79" i="14" s="1"/>
  <c r="D30" i="14"/>
  <c r="D79" i="14" s="1"/>
  <c r="E30" i="14"/>
  <c r="E79" i="14" s="1"/>
  <c r="F30" i="14"/>
  <c r="F79" i="14" s="1"/>
  <c r="G30" i="14"/>
  <c r="G79" i="14" s="1"/>
  <c r="H30" i="14"/>
  <c r="H79" i="14" s="1"/>
  <c r="I30" i="14"/>
  <c r="I79" i="14" s="1"/>
  <c r="J30" i="14"/>
  <c r="J79" i="14" s="1"/>
  <c r="K30" i="14"/>
  <c r="K79" i="14" s="1"/>
  <c r="L30" i="14"/>
  <c r="L79" i="14" s="1"/>
  <c r="M30" i="14"/>
  <c r="M79" i="14" s="1"/>
  <c r="N30" i="14"/>
  <c r="N79" i="14" s="1"/>
  <c r="P30" i="14"/>
  <c r="P79" i="14" s="1"/>
  <c r="R30" i="14"/>
  <c r="R79" i="14" s="1"/>
  <c r="S30" i="14"/>
  <c r="S79" i="14" s="1"/>
  <c r="T30" i="14"/>
  <c r="T79" i="14" s="1"/>
  <c r="U30" i="14"/>
  <c r="U79" i="14" s="1"/>
  <c r="W30" i="14"/>
  <c r="W79" i="14" s="1"/>
  <c r="X30" i="14"/>
  <c r="X79" i="14" s="1"/>
  <c r="Y30" i="14"/>
  <c r="Y79" i="14" s="1"/>
  <c r="Z30" i="14"/>
  <c r="Z79" i="14" s="1"/>
  <c r="AA30" i="14"/>
  <c r="AA79" i="14" s="1"/>
  <c r="AB30" i="14"/>
  <c r="AB79" i="14" s="1"/>
  <c r="AC30" i="14"/>
  <c r="AC79" i="14" s="1"/>
  <c r="AD30" i="14"/>
  <c r="AD79" i="14" s="1"/>
  <c r="AE30" i="14"/>
  <c r="AE79" i="14" s="1"/>
  <c r="AF30" i="14"/>
  <c r="AF79" i="14" s="1"/>
  <c r="AG30" i="14"/>
  <c r="AG79" i="14" s="1"/>
  <c r="AH30" i="14"/>
  <c r="AH79" i="14" s="1"/>
  <c r="AI30" i="14"/>
  <c r="AI79" i="14" s="1"/>
  <c r="AJ30" i="14"/>
  <c r="AJ79" i="14" s="1"/>
  <c r="AK30" i="14"/>
  <c r="AK79" i="14" s="1"/>
  <c r="AL30" i="14"/>
  <c r="AL79" i="14" s="1"/>
  <c r="AM30" i="14"/>
  <c r="AM79" i="14" s="1"/>
  <c r="AN30" i="14"/>
  <c r="AN79" i="14" s="1"/>
  <c r="AO30" i="14"/>
  <c r="AO79" i="14" s="1"/>
  <c r="AP30" i="14"/>
  <c r="AP79" i="14" s="1"/>
  <c r="AQ30" i="14"/>
  <c r="AQ79" i="14" s="1"/>
  <c r="AR30" i="14"/>
  <c r="AR79" i="14" s="1"/>
  <c r="AS30" i="14"/>
  <c r="AS79" i="14" s="1"/>
  <c r="AT30" i="14"/>
  <c r="AT79" i="14" s="1"/>
  <c r="AU30" i="14"/>
  <c r="AU79" i="14" s="1"/>
  <c r="C31" i="14"/>
  <c r="C80" i="14" s="1"/>
  <c r="D31" i="14"/>
  <c r="D80" i="14" s="1"/>
  <c r="E31" i="14"/>
  <c r="E80" i="14" s="1"/>
  <c r="F31" i="14"/>
  <c r="F80" i="14" s="1"/>
  <c r="G31" i="14"/>
  <c r="G80" i="14" s="1"/>
  <c r="H31" i="14"/>
  <c r="H80" i="14" s="1"/>
  <c r="I31" i="14"/>
  <c r="I80" i="14" s="1"/>
  <c r="J31" i="14"/>
  <c r="J80" i="14" s="1"/>
  <c r="K31" i="14"/>
  <c r="K80" i="14" s="1"/>
  <c r="L31" i="14"/>
  <c r="L80" i="14" s="1"/>
  <c r="M31" i="14"/>
  <c r="M80" i="14" s="1"/>
  <c r="N31" i="14"/>
  <c r="N80" i="14" s="1"/>
  <c r="P31" i="14"/>
  <c r="P80" i="14" s="1"/>
  <c r="R31" i="14"/>
  <c r="R80" i="14" s="1"/>
  <c r="S31" i="14"/>
  <c r="S80" i="14" s="1"/>
  <c r="T31" i="14"/>
  <c r="T80" i="14" s="1"/>
  <c r="U31" i="14"/>
  <c r="U80" i="14" s="1"/>
  <c r="W31" i="14"/>
  <c r="W80" i="14" s="1"/>
  <c r="X31" i="14"/>
  <c r="X80" i="14" s="1"/>
  <c r="Y31" i="14"/>
  <c r="Y80" i="14" s="1"/>
  <c r="Z31" i="14"/>
  <c r="Z80" i="14" s="1"/>
  <c r="AA31" i="14"/>
  <c r="AA80" i="14" s="1"/>
  <c r="AB31" i="14"/>
  <c r="AB80" i="14" s="1"/>
  <c r="AC31" i="14"/>
  <c r="AC80" i="14" s="1"/>
  <c r="AD31" i="14"/>
  <c r="AD80" i="14" s="1"/>
  <c r="AE31" i="14"/>
  <c r="AE80" i="14" s="1"/>
  <c r="AF31" i="14"/>
  <c r="AF80" i="14" s="1"/>
  <c r="AG31" i="14"/>
  <c r="AG80" i="14" s="1"/>
  <c r="AH31" i="14"/>
  <c r="AH80" i="14" s="1"/>
  <c r="AI31" i="14"/>
  <c r="AI80" i="14" s="1"/>
  <c r="AJ31" i="14"/>
  <c r="AJ80" i="14" s="1"/>
  <c r="AK31" i="14"/>
  <c r="AK80" i="14" s="1"/>
  <c r="AL31" i="14"/>
  <c r="AL80" i="14" s="1"/>
  <c r="AM31" i="14"/>
  <c r="AM80" i="14" s="1"/>
  <c r="AN31" i="14"/>
  <c r="AN80" i="14" s="1"/>
  <c r="AO31" i="14"/>
  <c r="AO80" i="14" s="1"/>
  <c r="AP31" i="14"/>
  <c r="AP80" i="14" s="1"/>
  <c r="AQ31" i="14"/>
  <c r="AQ80" i="14" s="1"/>
  <c r="AR31" i="14"/>
  <c r="AR80" i="14" s="1"/>
  <c r="AS31" i="14"/>
  <c r="AS80" i="14" s="1"/>
  <c r="AT31" i="14"/>
  <c r="AT80" i="14" s="1"/>
  <c r="AU31" i="14"/>
  <c r="AU80" i="14" s="1"/>
  <c r="C32" i="14"/>
  <c r="C81" i="14" s="1"/>
  <c r="D32" i="14"/>
  <c r="D81" i="14" s="1"/>
  <c r="E32" i="14"/>
  <c r="E81" i="14" s="1"/>
  <c r="F32" i="14"/>
  <c r="F81" i="14" s="1"/>
  <c r="G32" i="14"/>
  <c r="G81" i="14" s="1"/>
  <c r="H32" i="14"/>
  <c r="H81" i="14" s="1"/>
  <c r="I32" i="14"/>
  <c r="I81" i="14" s="1"/>
  <c r="J32" i="14"/>
  <c r="J81" i="14" s="1"/>
  <c r="K32" i="14"/>
  <c r="K81" i="14" s="1"/>
  <c r="L32" i="14"/>
  <c r="L81" i="14" s="1"/>
  <c r="M32" i="14"/>
  <c r="M81" i="14" s="1"/>
  <c r="N32" i="14"/>
  <c r="N81" i="14" s="1"/>
  <c r="P32" i="14"/>
  <c r="P81" i="14" s="1"/>
  <c r="R32" i="14"/>
  <c r="R81" i="14" s="1"/>
  <c r="S32" i="14"/>
  <c r="S81" i="14" s="1"/>
  <c r="T32" i="14"/>
  <c r="T81" i="14" s="1"/>
  <c r="U32" i="14"/>
  <c r="U81" i="14" s="1"/>
  <c r="W32" i="14"/>
  <c r="W81" i="14" s="1"/>
  <c r="X32" i="14"/>
  <c r="X81" i="14" s="1"/>
  <c r="Y32" i="14"/>
  <c r="Y81" i="14" s="1"/>
  <c r="Z32" i="14"/>
  <c r="Z81" i="14" s="1"/>
  <c r="AA32" i="14"/>
  <c r="AA81" i="14" s="1"/>
  <c r="AB32" i="14"/>
  <c r="AB81" i="14" s="1"/>
  <c r="AC32" i="14"/>
  <c r="AC81" i="14" s="1"/>
  <c r="AD32" i="14"/>
  <c r="AD81" i="14" s="1"/>
  <c r="AE32" i="14"/>
  <c r="AE81" i="14" s="1"/>
  <c r="AF32" i="14"/>
  <c r="AF81" i="14" s="1"/>
  <c r="AG32" i="14"/>
  <c r="AG81" i="14" s="1"/>
  <c r="AH32" i="14"/>
  <c r="AH81" i="14" s="1"/>
  <c r="AI32" i="14"/>
  <c r="AI81" i="14" s="1"/>
  <c r="AJ32" i="14"/>
  <c r="AJ81" i="14" s="1"/>
  <c r="AK32" i="14"/>
  <c r="AK81" i="14" s="1"/>
  <c r="AL32" i="14"/>
  <c r="AL81" i="14" s="1"/>
  <c r="AM32" i="14"/>
  <c r="AM81" i="14" s="1"/>
  <c r="AN32" i="14"/>
  <c r="AN81" i="14" s="1"/>
  <c r="AO32" i="14"/>
  <c r="AO81" i="14" s="1"/>
  <c r="AP32" i="14"/>
  <c r="AP81" i="14" s="1"/>
  <c r="AQ32" i="14"/>
  <c r="AQ81" i="14" s="1"/>
  <c r="AR32" i="14"/>
  <c r="AR81" i="14" s="1"/>
  <c r="AS32" i="14"/>
  <c r="AS81" i="14" s="1"/>
  <c r="AT32" i="14"/>
  <c r="AT81" i="14" s="1"/>
  <c r="AU32" i="14"/>
  <c r="AU81" i="14" s="1"/>
  <c r="C33" i="14"/>
  <c r="C82" i="14" s="1"/>
  <c r="D33" i="14"/>
  <c r="D82" i="14" s="1"/>
  <c r="E33" i="14"/>
  <c r="E82" i="14" s="1"/>
  <c r="F33" i="14"/>
  <c r="F82" i="14" s="1"/>
  <c r="G33" i="14"/>
  <c r="G82" i="14" s="1"/>
  <c r="H33" i="14"/>
  <c r="H82" i="14" s="1"/>
  <c r="I33" i="14"/>
  <c r="I82" i="14" s="1"/>
  <c r="J33" i="14"/>
  <c r="J82" i="14" s="1"/>
  <c r="K33" i="14"/>
  <c r="K82" i="14" s="1"/>
  <c r="L33" i="14"/>
  <c r="L82" i="14" s="1"/>
  <c r="M33" i="14"/>
  <c r="M82" i="14" s="1"/>
  <c r="N33" i="14"/>
  <c r="N82" i="14" s="1"/>
  <c r="P33" i="14"/>
  <c r="P82" i="14" s="1"/>
  <c r="R33" i="14"/>
  <c r="R82" i="14" s="1"/>
  <c r="S33" i="14"/>
  <c r="S82" i="14" s="1"/>
  <c r="T33" i="14"/>
  <c r="T82" i="14" s="1"/>
  <c r="U33" i="14"/>
  <c r="U82" i="14" s="1"/>
  <c r="W33" i="14"/>
  <c r="W82" i="14" s="1"/>
  <c r="X33" i="14"/>
  <c r="X82" i="14" s="1"/>
  <c r="Y33" i="14"/>
  <c r="Y82" i="14" s="1"/>
  <c r="Z33" i="14"/>
  <c r="Z82" i="14" s="1"/>
  <c r="AA33" i="14"/>
  <c r="AA82" i="14" s="1"/>
  <c r="AB33" i="14"/>
  <c r="AB82" i="14" s="1"/>
  <c r="AC33" i="14"/>
  <c r="AC82" i="14" s="1"/>
  <c r="AD33" i="14"/>
  <c r="AD82" i="14" s="1"/>
  <c r="AE33" i="14"/>
  <c r="AE82" i="14" s="1"/>
  <c r="AF33" i="14"/>
  <c r="AF82" i="14" s="1"/>
  <c r="AG33" i="14"/>
  <c r="AG82" i="14" s="1"/>
  <c r="AH33" i="14"/>
  <c r="AH82" i="14" s="1"/>
  <c r="AI33" i="14"/>
  <c r="AI82" i="14" s="1"/>
  <c r="AJ33" i="14"/>
  <c r="AJ82" i="14" s="1"/>
  <c r="AK33" i="14"/>
  <c r="AK82" i="14" s="1"/>
  <c r="AL33" i="14"/>
  <c r="AL82" i="14" s="1"/>
  <c r="AM33" i="14"/>
  <c r="AM82" i="14" s="1"/>
  <c r="AN33" i="14"/>
  <c r="AN82" i="14" s="1"/>
  <c r="AO33" i="14"/>
  <c r="AO82" i="14" s="1"/>
  <c r="AP33" i="14"/>
  <c r="AP82" i="14" s="1"/>
  <c r="AQ33" i="14"/>
  <c r="AQ82" i="14" s="1"/>
  <c r="AR33" i="14"/>
  <c r="AR82" i="14" s="1"/>
  <c r="AS33" i="14"/>
  <c r="AS82" i="14" s="1"/>
  <c r="AT33" i="14"/>
  <c r="AT82" i="14" s="1"/>
  <c r="AU33" i="14"/>
  <c r="AU82" i="14" s="1"/>
  <c r="C34" i="14"/>
  <c r="C83" i="14" s="1"/>
  <c r="D34" i="14"/>
  <c r="D83" i="14" s="1"/>
  <c r="E34" i="14"/>
  <c r="E83" i="14" s="1"/>
  <c r="F34" i="14"/>
  <c r="F83" i="14" s="1"/>
  <c r="G34" i="14"/>
  <c r="G83" i="14" s="1"/>
  <c r="H34" i="14"/>
  <c r="H83" i="14" s="1"/>
  <c r="I34" i="14"/>
  <c r="I83" i="14" s="1"/>
  <c r="J34" i="14"/>
  <c r="J83" i="14" s="1"/>
  <c r="K34" i="14"/>
  <c r="K83" i="14" s="1"/>
  <c r="L34" i="14"/>
  <c r="L83" i="14" s="1"/>
  <c r="M34" i="14"/>
  <c r="M83" i="14" s="1"/>
  <c r="N34" i="14"/>
  <c r="N83" i="14" s="1"/>
  <c r="P34" i="14"/>
  <c r="P83" i="14" s="1"/>
  <c r="R34" i="14"/>
  <c r="R83" i="14" s="1"/>
  <c r="S34" i="14"/>
  <c r="S83" i="14" s="1"/>
  <c r="T34" i="14"/>
  <c r="T83" i="14" s="1"/>
  <c r="U34" i="14"/>
  <c r="U83" i="14" s="1"/>
  <c r="W34" i="14"/>
  <c r="W83" i="14" s="1"/>
  <c r="X34" i="14"/>
  <c r="X83" i="14" s="1"/>
  <c r="Y34" i="14"/>
  <c r="Y83" i="14" s="1"/>
  <c r="Z34" i="14"/>
  <c r="Z83" i="14" s="1"/>
  <c r="AA34" i="14"/>
  <c r="AA83" i="14" s="1"/>
  <c r="AB34" i="14"/>
  <c r="AB83" i="14" s="1"/>
  <c r="AC34" i="14"/>
  <c r="AC83" i="14" s="1"/>
  <c r="AD34" i="14"/>
  <c r="AD83" i="14" s="1"/>
  <c r="AE34" i="14"/>
  <c r="AE83" i="14" s="1"/>
  <c r="AF34" i="14"/>
  <c r="AF83" i="14" s="1"/>
  <c r="AG34" i="14"/>
  <c r="AG83" i="14" s="1"/>
  <c r="AH34" i="14"/>
  <c r="AH83" i="14" s="1"/>
  <c r="AI34" i="14"/>
  <c r="AI83" i="14" s="1"/>
  <c r="AJ34" i="14"/>
  <c r="AJ83" i="14" s="1"/>
  <c r="AK34" i="14"/>
  <c r="AK83" i="14" s="1"/>
  <c r="AL34" i="14"/>
  <c r="AL83" i="14" s="1"/>
  <c r="AM34" i="14"/>
  <c r="AM83" i="14" s="1"/>
  <c r="AN34" i="14"/>
  <c r="AN83" i="14" s="1"/>
  <c r="AO34" i="14"/>
  <c r="AO83" i="14" s="1"/>
  <c r="AP34" i="14"/>
  <c r="AP83" i="14" s="1"/>
  <c r="AQ34" i="14"/>
  <c r="AQ83" i="14" s="1"/>
  <c r="AR34" i="14"/>
  <c r="AR83" i="14" s="1"/>
  <c r="AS34" i="14"/>
  <c r="AS83" i="14" s="1"/>
  <c r="AT34" i="14"/>
  <c r="AT83" i="14" s="1"/>
  <c r="AU34" i="14"/>
  <c r="AU83" i="14" s="1"/>
  <c r="C35" i="14"/>
  <c r="C84" i="14" s="1"/>
  <c r="D35" i="14"/>
  <c r="D84" i="14" s="1"/>
  <c r="E35" i="14"/>
  <c r="E84" i="14" s="1"/>
  <c r="F35" i="14"/>
  <c r="F84" i="14" s="1"/>
  <c r="G35" i="14"/>
  <c r="G84" i="14" s="1"/>
  <c r="H35" i="14"/>
  <c r="H84" i="14" s="1"/>
  <c r="I35" i="14"/>
  <c r="I84" i="14" s="1"/>
  <c r="J35" i="14"/>
  <c r="J84" i="14" s="1"/>
  <c r="K35" i="14"/>
  <c r="K84" i="14" s="1"/>
  <c r="L35" i="14"/>
  <c r="L84" i="14" s="1"/>
  <c r="M35" i="14"/>
  <c r="M84" i="14" s="1"/>
  <c r="N35" i="14"/>
  <c r="N84" i="14" s="1"/>
  <c r="P35" i="14"/>
  <c r="P84" i="14" s="1"/>
  <c r="R35" i="14"/>
  <c r="R84" i="14" s="1"/>
  <c r="S35" i="14"/>
  <c r="S84" i="14" s="1"/>
  <c r="T35" i="14"/>
  <c r="T84" i="14" s="1"/>
  <c r="U35" i="14"/>
  <c r="U84" i="14" s="1"/>
  <c r="W35" i="14"/>
  <c r="W84" i="14" s="1"/>
  <c r="X35" i="14"/>
  <c r="X84" i="14" s="1"/>
  <c r="Y35" i="14"/>
  <c r="Y84" i="14" s="1"/>
  <c r="Z35" i="14"/>
  <c r="Z84" i="14" s="1"/>
  <c r="AA35" i="14"/>
  <c r="AA84" i="14" s="1"/>
  <c r="AB35" i="14"/>
  <c r="AB84" i="14" s="1"/>
  <c r="AC35" i="14"/>
  <c r="AC84" i="14" s="1"/>
  <c r="AD35" i="14"/>
  <c r="AD84" i="14" s="1"/>
  <c r="AE35" i="14"/>
  <c r="AE84" i="14" s="1"/>
  <c r="AF35" i="14"/>
  <c r="AF84" i="14" s="1"/>
  <c r="AG35" i="14"/>
  <c r="AG84" i="14" s="1"/>
  <c r="AH35" i="14"/>
  <c r="AH84" i="14" s="1"/>
  <c r="AI35" i="14"/>
  <c r="AI84" i="14" s="1"/>
  <c r="AJ35" i="14"/>
  <c r="AJ84" i="14" s="1"/>
  <c r="AK35" i="14"/>
  <c r="AK84" i="14" s="1"/>
  <c r="AL35" i="14"/>
  <c r="AL84" i="14" s="1"/>
  <c r="AM35" i="14"/>
  <c r="AM84" i="14" s="1"/>
  <c r="AN35" i="14"/>
  <c r="AN84" i="14" s="1"/>
  <c r="AO35" i="14"/>
  <c r="AO84" i="14" s="1"/>
  <c r="AP35" i="14"/>
  <c r="AP84" i="14" s="1"/>
  <c r="AQ35" i="14"/>
  <c r="AQ84" i="14" s="1"/>
  <c r="AR35" i="14"/>
  <c r="AR84" i="14" s="1"/>
  <c r="AS35" i="14"/>
  <c r="AS84" i="14" s="1"/>
  <c r="AT35" i="14"/>
  <c r="AT84" i="14" s="1"/>
  <c r="AU35" i="14"/>
  <c r="AU84" i="14" s="1"/>
  <c r="C36" i="14"/>
  <c r="C85" i="14" s="1"/>
  <c r="D36" i="14"/>
  <c r="D85" i="14" s="1"/>
  <c r="E36" i="14"/>
  <c r="E85" i="14" s="1"/>
  <c r="F36" i="14"/>
  <c r="F85" i="14" s="1"/>
  <c r="G36" i="14"/>
  <c r="G85" i="14" s="1"/>
  <c r="H36" i="14"/>
  <c r="H85" i="14" s="1"/>
  <c r="I36" i="14"/>
  <c r="I85" i="14" s="1"/>
  <c r="J36" i="14"/>
  <c r="J85" i="14" s="1"/>
  <c r="K36" i="14"/>
  <c r="K85" i="14" s="1"/>
  <c r="L36" i="14"/>
  <c r="L85" i="14" s="1"/>
  <c r="M36" i="14"/>
  <c r="M85" i="14" s="1"/>
  <c r="N36" i="14"/>
  <c r="N85" i="14" s="1"/>
  <c r="P36" i="14"/>
  <c r="P85" i="14" s="1"/>
  <c r="R36" i="14"/>
  <c r="R85" i="14" s="1"/>
  <c r="S36" i="14"/>
  <c r="S85" i="14" s="1"/>
  <c r="T36" i="14"/>
  <c r="T85" i="14" s="1"/>
  <c r="U36" i="14"/>
  <c r="U85" i="14" s="1"/>
  <c r="W36" i="14"/>
  <c r="W85" i="14" s="1"/>
  <c r="X36" i="14"/>
  <c r="X85" i="14" s="1"/>
  <c r="Y36" i="14"/>
  <c r="Y85" i="14" s="1"/>
  <c r="Z36" i="14"/>
  <c r="Z85" i="14" s="1"/>
  <c r="AA36" i="14"/>
  <c r="AA85" i="14" s="1"/>
  <c r="AB36" i="14"/>
  <c r="AB85" i="14" s="1"/>
  <c r="AC36" i="14"/>
  <c r="AC85" i="14" s="1"/>
  <c r="AD36" i="14"/>
  <c r="AD85" i="14" s="1"/>
  <c r="AE36" i="14"/>
  <c r="AE85" i="14" s="1"/>
  <c r="AF36" i="14"/>
  <c r="AF85" i="14" s="1"/>
  <c r="AG36" i="14"/>
  <c r="AG85" i="14" s="1"/>
  <c r="AH36" i="14"/>
  <c r="AH85" i="14" s="1"/>
  <c r="AI36" i="14"/>
  <c r="AI85" i="14" s="1"/>
  <c r="AJ36" i="14"/>
  <c r="AJ85" i="14" s="1"/>
  <c r="AK36" i="14"/>
  <c r="AK85" i="14" s="1"/>
  <c r="AL36" i="14"/>
  <c r="AL85" i="14" s="1"/>
  <c r="AM36" i="14"/>
  <c r="AM85" i="14" s="1"/>
  <c r="AN36" i="14"/>
  <c r="AN85" i="14" s="1"/>
  <c r="AO36" i="14"/>
  <c r="AO85" i="14" s="1"/>
  <c r="AP36" i="14"/>
  <c r="AP85" i="14" s="1"/>
  <c r="AQ36" i="14"/>
  <c r="AQ85" i="14" s="1"/>
  <c r="AR36" i="14"/>
  <c r="AR85" i="14" s="1"/>
  <c r="AS36" i="14"/>
  <c r="AS85" i="14" s="1"/>
  <c r="AT36" i="14"/>
  <c r="AT85" i="14" s="1"/>
  <c r="AU36" i="14"/>
  <c r="AU85" i="14" s="1"/>
  <c r="C37" i="14"/>
  <c r="C86" i="14" s="1"/>
  <c r="D37" i="14"/>
  <c r="D86" i="14" s="1"/>
  <c r="E37" i="14"/>
  <c r="E86" i="14" s="1"/>
  <c r="F37" i="14"/>
  <c r="F86" i="14" s="1"/>
  <c r="G37" i="14"/>
  <c r="G86" i="14" s="1"/>
  <c r="H37" i="14"/>
  <c r="H86" i="14" s="1"/>
  <c r="I37" i="14"/>
  <c r="I86" i="14" s="1"/>
  <c r="J37" i="14"/>
  <c r="J86" i="14" s="1"/>
  <c r="K37" i="14"/>
  <c r="K86" i="14" s="1"/>
  <c r="L37" i="14"/>
  <c r="L86" i="14" s="1"/>
  <c r="M37" i="14"/>
  <c r="M86" i="14" s="1"/>
  <c r="N37" i="14"/>
  <c r="N86" i="14" s="1"/>
  <c r="P37" i="14"/>
  <c r="P86" i="14" s="1"/>
  <c r="R37" i="14"/>
  <c r="R86" i="14" s="1"/>
  <c r="S37" i="14"/>
  <c r="S86" i="14" s="1"/>
  <c r="T37" i="14"/>
  <c r="T86" i="14" s="1"/>
  <c r="U37" i="14"/>
  <c r="U86" i="14" s="1"/>
  <c r="W37" i="14"/>
  <c r="W86" i="14" s="1"/>
  <c r="X37" i="14"/>
  <c r="X86" i="14" s="1"/>
  <c r="Y37" i="14"/>
  <c r="Y86" i="14" s="1"/>
  <c r="Z37" i="14"/>
  <c r="Z86" i="14" s="1"/>
  <c r="AA37" i="14"/>
  <c r="AA86" i="14" s="1"/>
  <c r="AB37" i="14"/>
  <c r="AB86" i="14" s="1"/>
  <c r="AC37" i="14"/>
  <c r="AC86" i="14" s="1"/>
  <c r="AD37" i="14"/>
  <c r="AD86" i="14" s="1"/>
  <c r="AE37" i="14"/>
  <c r="AE86" i="14" s="1"/>
  <c r="AF37" i="14"/>
  <c r="AF86" i="14" s="1"/>
  <c r="AG37" i="14"/>
  <c r="AG86" i="14" s="1"/>
  <c r="AH37" i="14"/>
  <c r="AH86" i="14" s="1"/>
  <c r="AI37" i="14"/>
  <c r="AI86" i="14" s="1"/>
  <c r="AJ37" i="14"/>
  <c r="AJ86" i="14" s="1"/>
  <c r="AK37" i="14"/>
  <c r="AK86" i="14" s="1"/>
  <c r="AL37" i="14"/>
  <c r="AL86" i="14" s="1"/>
  <c r="AM37" i="14"/>
  <c r="AM86" i="14" s="1"/>
  <c r="AN37" i="14"/>
  <c r="AN86" i="14" s="1"/>
  <c r="AO37" i="14"/>
  <c r="AO86" i="14" s="1"/>
  <c r="AP37" i="14"/>
  <c r="AP86" i="14" s="1"/>
  <c r="AQ37" i="14"/>
  <c r="AQ86" i="14" s="1"/>
  <c r="AR37" i="14"/>
  <c r="AR86" i="14" s="1"/>
  <c r="AS37" i="14"/>
  <c r="AS86" i="14" s="1"/>
  <c r="AT37" i="14"/>
  <c r="AT86" i="14" s="1"/>
  <c r="AU37" i="14"/>
  <c r="AU86" i="14" s="1"/>
  <c r="C38" i="14"/>
  <c r="C87" i="14" s="1"/>
  <c r="D38" i="14"/>
  <c r="D87" i="14" s="1"/>
  <c r="E38" i="14"/>
  <c r="E87" i="14" s="1"/>
  <c r="F38" i="14"/>
  <c r="F87" i="14" s="1"/>
  <c r="G38" i="14"/>
  <c r="G87" i="14" s="1"/>
  <c r="H38" i="14"/>
  <c r="H87" i="14" s="1"/>
  <c r="I38" i="14"/>
  <c r="I87" i="14" s="1"/>
  <c r="J38" i="14"/>
  <c r="J87" i="14" s="1"/>
  <c r="K38" i="14"/>
  <c r="K87" i="14" s="1"/>
  <c r="L38" i="14"/>
  <c r="L87" i="14" s="1"/>
  <c r="M38" i="14"/>
  <c r="M87" i="14" s="1"/>
  <c r="N38" i="14"/>
  <c r="N87" i="14" s="1"/>
  <c r="P38" i="14"/>
  <c r="P87" i="14" s="1"/>
  <c r="R38" i="14"/>
  <c r="R87" i="14" s="1"/>
  <c r="S38" i="14"/>
  <c r="S87" i="14" s="1"/>
  <c r="T38" i="14"/>
  <c r="T87" i="14" s="1"/>
  <c r="U38" i="14"/>
  <c r="U87" i="14" s="1"/>
  <c r="W38" i="14"/>
  <c r="W87" i="14" s="1"/>
  <c r="X38" i="14"/>
  <c r="X87" i="14" s="1"/>
  <c r="Y38" i="14"/>
  <c r="Y87" i="14" s="1"/>
  <c r="Z38" i="14"/>
  <c r="Z87" i="14" s="1"/>
  <c r="AA38" i="14"/>
  <c r="AA87" i="14" s="1"/>
  <c r="AB38" i="14"/>
  <c r="AB87" i="14" s="1"/>
  <c r="AC38" i="14"/>
  <c r="AC87" i="14" s="1"/>
  <c r="AD38" i="14"/>
  <c r="AD87" i="14" s="1"/>
  <c r="AE38" i="14"/>
  <c r="AE87" i="14" s="1"/>
  <c r="AF38" i="14"/>
  <c r="AF87" i="14" s="1"/>
  <c r="AG38" i="14"/>
  <c r="AG87" i="14" s="1"/>
  <c r="AH38" i="14"/>
  <c r="AH87" i="14" s="1"/>
  <c r="AI38" i="14"/>
  <c r="AI87" i="14" s="1"/>
  <c r="AJ38" i="14"/>
  <c r="AJ87" i="14" s="1"/>
  <c r="AK38" i="14"/>
  <c r="AK87" i="14" s="1"/>
  <c r="AL38" i="14"/>
  <c r="AL87" i="14" s="1"/>
  <c r="AM38" i="14"/>
  <c r="AM87" i="14" s="1"/>
  <c r="AN38" i="14"/>
  <c r="AN87" i="14" s="1"/>
  <c r="AO38" i="14"/>
  <c r="AO87" i="14" s="1"/>
  <c r="AP38" i="14"/>
  <c r="AP87" i="14" s="1"/>
  <c r="AQ38" i="14"/>
  <c r="AQ87" i="14" s="1"/>
  <c r="AR38" i="14"/>
  <c r="AR87" i="14" s="1"/>
  <c r="AS38" i="14"/>
  <c r="AS87" i="14" s="1"/>
  <c r="AT38" i="14"/>
  <c r="AT87" i="14" s="1"/>
  <c r="AU38" i="14"/>
  <c r="AU87" i="14" s="1"/>
  <c r="C39" i="14"/>
  <c r="C88" i="14" s="1"/>
  <c r="D39" i="14"/>
  <c r="D88" i="14" s="1"/>
  <c r="E39" i="14"/>
  <c r="E88" i="14" s="1"/>
  <c r="F39" i="14"/>
  <c r="F88" i="14" s="1"/>
  <c r="G39" i="14"/>
  <c r="G88" i="14" s="1"/>
  <c r="H39" i="14"/>
  <c r="H88" i="14" s="1"/>
  <c r="I39" i="14"/>
  <c r="I88" i="14" s="1"/>
  <c r="J39" i="14"/>
  <c r="J88" i="14" s="1"/>
  <c r="K39" i="14"/>
  <c r="K88" i="14" s="1"/>
  <c r="L39" i="14"/>
  <c r="L88" i="14" s="1"/>
  <c r="M39" i="14"/>
  <c r="M88" i="14" s="1"/>
  <c r="N39" i="14"/>
  <c r="N88" i="14" s="1"/>
  <c r="P39" i="14"/>
  <c r="P88" i="14" s="1"/>
  <c r="R39" i="14"/>
  <c r="R88" i="14" s="1"/>
  <c r="S39" i="14"/>
  <c r="S88" i="14" s="1"/>
  <c r="T39" i="14"/>
  <c r="T88" i="14" s="1"/>
  <c r="U39" i="14"/>
  <c r="U88" i="14" s="1"/>
  <c r="W39" i="14"/>
  <c r="W88" i="14" s="1"/>
  <c r="X39" i="14"/>
  <c r="X88" i="14" s="1"/>
  <c r="Y39" i="14"/>
  <c r="Y88" i="14" s="1"/>
  <c r="Z39" i="14"/>
  <c r="Z88" i="14" s="1"/>
  <c r="AA39" i="14"/>
  <c r="AA88" i="14" s="1"/>
  <c r="AB39" i="14"/>
  <c r="AB88" i="14" s="1"/>
  <c r="AC39" i="14"/>
  <c r="AC88" i="14" s="1"/>
  <c r="AD39" i="14"/>
  <c r="AD88" i="14" s="1"/>
  <c r="AE39" i="14"/>
  <c r="AE88" i="14" s="1"/>
  <c r="AF39" i="14"/>
  <c r="AF88" i="14" s="1"/>
  <c r="AG39" i="14"/>
  <c r="AG88" i="14" s="1"/>
  <c r="AH39" i="14"/>
  <c r="AH88" i="14" s="1"/>
  <c r="AI39" i="14"/>
  <c r="AI88" i="14" s="1"/>
  <c r="AJ39" i="14"/>
  <c r="AJ88" i="14" s="1"/>
  <c r="AK39" i="14"/>
  <c r="AK88" i="14" s="1"/>
  <c r="AL39" i="14"/>
  <c r="AL88" i="14" s="1"/>
  <c r="AM39" i="14"/>
  <c r="AM88" i="14" s="1"/>
  <c r="AN39" i="14"/>
  <c r="AN88" i="14" s="1"/>
  <c r="AO39" i="14"/>
  <c r="AO88" i="14" s="1"/>
  <c r="AP39" i="14"/>
  <c r="AP88" i="14" s="1"/>
  <c r="AQ39" i="14"/>
  <c r="AQ88" i="14" s="1"/>
  <c r="AR39" i="14"/>
  <c r="AR88" i="14" s="1"/>
  <c r="AS39" i="14"/>
  <c r="AS88" i="14" s="1"/>
  <c r="AT39" i="14"/>
  <c r="AT88" i="14" s="1"/>
  <c r="AU39" i="14"/>
  <c r="AU88" i="14" s="1"/>
  <c r="C40" i="14"/>
  <c r="C89" i="14" s="1"/>
  <c r="D40" i="14"/>
  <c r="D89" i="14" s="1"/>
  <c r="E40" i="14"/>
  <c r="E89" i="14" s="1"/>
  <c r="F40" i="14"/>
  <c r="F89" i="14" s="1"/>
  <c r="G40" i="14"/>
  <c r="G89" i="14" s="1"/>
  <c r="H40" i="14"/>
  <c r="H89" i="14" s="1"/>
  <c r="I40" i="14"/>
  <c r="I89" i="14" s="1"/>
  <c r="J40" i="14"/>
  <c r="J89" i="14" s="1"/>
  <c r="K40" i="14"/>
  <c r="K89" i="14" s="1"/>
  <c r="L40" i="14"/>
  <c r="L89" i="14" s="1"/>
  <c r="M40" i="14"/>
  <c r="M89" i="14" s="1"/>
  <c r="N40" i="14"/>
  <c r="N89" i="14" s="1"/>
  <c r="P40" i="14"/>
  <c r="P89" i="14" s="1"/>
  <c r="R40" i="14"/>
  <c r="R89" i="14" s="1"/>
  <c r="S40" i="14"/>
  <c r="S89" i="14" s="1"/>
  <c r="T40" i="14"/>
  <c r="T89" i="14" s="1"/>
  <c r="U40" i="14"/>
  <c r="U89" i="14" s="1"/>
  <c r="W40" i="14"/>
  <c r="W89" i="14" s="1"/>
  <c r="X40" i="14"/>
  <c r="X89" i="14" s="1"/>
  <c r="Y40" i="14"/>
  <c r="Y89" i="14" s="1"/>
  <c r="Z40" i="14"/>
  <c r="Z89" i="14" s="1"/>
  <c r="AA40" i="14"/>
  <c r="AA89" i="14" s="1"/>
  <c r="AB40" i="14"/>
  <c r="AB89" i="14" s="1"/>
  <c r="AC40" i="14"/>
  <c r="AC89" i="14" s="1"/>
  <c r="AD40" i="14"/>
  <c r="AD89" i="14" s="1"/>
  <c r="AE40" i="14"/>
  <c r="AE89" i="14" s="1"/>
  <c r="AF40" i="14"/>
  <c r="AF89" i="14" s="1"/>
  <c r="AG40" i="14"/>
  <c r="AG89" i="14" s="1"/>
  <c r="AH40" i="14"/>
  <c r="AH89" i="14" s="1"/>
  <c r="AI40" i="14"/>
  <c r="AI89" i="14" s="1"/>
  <c r="AJ40" i="14"/>
  <c r="AJ89" i="14" s="1"/>
  <c r="AK40" i="14"/>
  <c r="AK89" i="14" s="1"/>
  <c r="AL40" i="14"/>
  <c r="AL89" i="14" s="1"/>
  <c r="AM40" i="14"/>
  <c r="AM89" i="14" s="1"/>
  <c r="AN40" i="14"/>
  <c r="AN89" i="14" s="1"/>
  <c r="AO40" i="14"/>
  <c r="AO89" i="14" s="1"/>
  <c r="AP40" i="14"/>
  <c r="AP89" i="14" s="1"/>
  <c r="AQ40" i="14"/>
  <c r="AQ89" i="14" s="1"/>
  <c r="AR40" i="14"/>
  <c r="AR89" i="14" s="1"/>
  <c r="AS40" i="14"/>
  <c r="AS89" i="14" s="1"/>
  <c r="AT40" i="14"/>
  <c r="AT89" i="14" s="1"/>
  <c r="AU40" i="14"/>
  <c r="AU89" i="14" s="1"/>
  <c r="C41" i="14"/>
  <c r="C90" i="14" s="1"/>
  <c r="D41" i="14"/>
  <c r="D90" i="14" s="1"/>
  <c r="E41" i="14"/>
  <c r="E90" i="14" s="1"/>
  <c r="F41" i="14"/>
  <c r="F90" i="14" s="1"/>
  <c r="G41" i="14"/>
  <c r="G90" i="14" s="1"/>
  <c r="H41" i="14"/>
  <c r="H90" i="14" s="1"/>
  <c r="I41" i="14"/>
  <c r="I90" i="14" s="1"/>
  <c r="J41" i="14"/>
  <c r="J90" i="14" s="1"/>
  <c r="K41" i="14"/>
  <c r="K90" i="14" s="1"/>
  <c r="L41" i="14"/>
  <c r="L90" i="14" s="1"/>
  <c r="M41" i="14"/>
  <c r="M90" i="14" s="1"/>
  <c r="N41" i="14"/>
  <c r="N90" i="14" s="1"/>
  <c r="P41" i="14"/>
  <c r="P90" i="14" s="1"/>
  <c r="R41" i="14"/>
  <c r="R90" i="14" s="1"/>
  <c r="S41" i="14"/>
  <c r="S90" i="14" s="1"/>
  <c r="T41" i="14"/>
  <c r="T90" i="14" s="1"/>
  <c r="U41" i="14"/>
  <c r="U90" i="14" s="1"/>
  <c r="W41" i="14"/>
  <c r="W90" i="14" s="1"/>
  <c r="X41" i="14"/>
  <c r="X90" i="14" s="1"/>
  <c r="Y41" i="14"/>
  <c r="Y90" i="14" s="1"/>
  <c r="Z41" i="14"/>
  <c r="Z90" i="14" s="1"/>
  <c r="AA41" i="14"/>
  <c r="AA90" i="14" s="1"/>
  <c r="AB41" i="14"/>
  <c r="AB90" i="14" s="1"/>
  <c r="AC41" i="14"/>
  <c r="AC90" i="14" s="1"/>
  <c r="AD41" i="14"/>
  <c r="AD90" i="14" s="1"/>
  <c r="AE41" i="14"/>
  <c r="AE90" i="14" s="1"/>
  <c r="AF41" i="14"/>
  <c r="AF90" i="14" s="1"/>
  <c r="AG41" i="14"/>
  <c r="AG90" i="14" s="1"/>
  <c r="AH41" i="14"/>
  <c r="AH90" i="14" s="1"/>
  <c r="AI41" i="14"/>
  <c r="AI90" i="14" s="1"/>
  <c r="AJ41" i="14"/>
  <c r="AJ90" i="14" s="1"/>
  <c r="AK41" i="14"/>
  <c r="AK90" i="14" s="1"/>
  <c r="AL41" i="14"/>
  <c r="AL90" i="14" s="1"/>
  <c r="AM41" i="14"/>
  <c r="AM90" i="14" s="1"/>
  <c r="AN41" i="14"/>
  <c r="AN90" i="14" s="1"/>
  <c r="AO41" i="14"/>
  <c r="AO90" i="14" s="1"/>
  <c r="AP41" i="14"/>
  <c r="AP90" i="14" s="1"/>
  <c r="AQ41" i="14"/>
  <c r="AQ90" i="14" s="1"/>
  <c r="AR41" i="14"/>
  <c r="AR90" i="14" s="1"/>
  <c r="AS41" i="14"/>
  <c r="AS90" i="14" s="1"/>
  <c r="AT41" i="14"/>
  <c r="AT90" i="14" s="1"/>
  <c r="AU41" i="14"/>
  <c r="AU90" i="14" s="1"/>
  <c r="C42" i="14"/>
  <c r="C91" i="14" s="1"/>
  <c r="D42" i="14"/>
  <c r="D91" i="14" s="1"/>
  <c r="E42" i="14"/>
  <c r="E91" i="14" s="1"/>
  <c r="F42" i="14"/>
  <c r="F91" i="14" s="1"/>
  <c r="G42" i="14"/>
  <c r="G91" i="14" s="1"/>
  <c r="H42" i="14"/>
  <c r="H91" i="14" s="1"/>
  <c r="I42" i="14"/>
  <c r="I91" i="14" s="1"/>
  <c r="J42" i="14"/>
  <c r="J91" i="14" s="1"/>
  <c r="K42" i="14"/>
  <c r="K91" i="14" s="1"/>
  <c r="L42" i="14"/>
  <c r="L91" i="14" s="1"/>
  <c r="M42" i="14"/>
  <c r="M91" i="14" s="1"/>
  <c r="N42" i="14"/>
  <c r="N91" i="14" s="1"/>
  <c r="P42" i="14"/>
  <c r="P91" i="14" s="1"/>
  <c r="R42" i="14"/>
  <c r="R91" i="14" s="1"/>
  <c r="S42" i="14"/>
  <c r="S91" i="14" s="1"/>
  <c r="T42" i="14"/>
  <c r="T91" i="14" s="1"/>
  <c r="U42" i="14"/>
  <c r="U91" i="14" s="1"/>
  <c r="W42" i="14"/>
  <c r="W91" i="14" s="1"/>
  <c r="X42" i="14"/>
  <c r="X91" i="14" s="1"/>
  <c r="Y42" i="14"/>
  <c r="Y91" i="14" s="1"/>
  <c r="Z42" i="14"/>
  <c r="Z91" i="14" s="1"/>
  <c r="AA42" i="14"/>
  <c r="AA91" i="14" s="1"/>
  <c r="AB42" i="14"/>
  <c r="AB91" i="14" s="1"/>
  <c r="AC42" i="14"/>
  <c r="AC91" i="14" s="1"/>
  <c r="AD42" i="14"/>
  <c r="AD91" i="14" s="1"/>
  <c r="AE42" i="14"/>
  <c r="AE91" i="14" s="1"/>
  <c r="AF42" i="14"/>
  <c r="AF91" i="14" s="1"/>
  <c r="AG42" i="14"/>
  <c r="AG91" i="14" s="1"/>
  <c r="AH42" i="14"/>
  <c r="AH91" i="14" s="1"/>
  <c r="AI42" i="14"/>
  <c r="AI91" i="14" s="1"/>
  <c r="AJ42" i="14"/>
  <c r="AJ91" i="14" s="1"/>
  <c r="AK42" i="14"/>
  <c r="AK91" i="14" s="1"/>
  <c r="AL42" i="14"/>
  <c r="AL91" i="14" s="1"/>
  <c r="AM42" i="14"/>
  <c r="AM91" i="14" s="1"/>
  <c r="AN42" i="14"/>
  <c r="AN91" i="14" s="1"/>
  <c r="AO42" i="14"/>
  <c r="AO91" i="14" s="1"/>
  <c r="AP42" i="14"/>
  <c r="AP91" i="14" s="1"/>
  <c r="AQ42" i="14"/>
  <c r="AQ91" i="14" s="1"/>
  <c r="AR42" i="14"/>
  <c r="AR91" i="14" s="1"/>
  <c r="AS42" i="14"/>
  <c r="AS91" i="14" s="1"/>
  <c r="AT42" i="14"/>
  <c r="AT91" i="14" s="1"/>
  <c r="AU42" i="14"/>
  <c r="AU91" i="14" s="1"/>
  <c r="C43" i="14"/>
  <c r="C92" i="14" s="1"/>
  <c r="D43" i="14"/>
  <c r="D92" i="14" s="1"/>
  <c r="E43" i="14"/>
  <c r="E92" i="14" s="1"/>
  <c r="F43" i="14"/>
  <c r="F92" i="14" s="1"/>
  <c r="G43" i="14"/>
  <c r="G92" i="14" s="1"/>
  <c r="H43" i="14"/>
  <c r="H92" i="14" s="1"/>
  <c r="I43" i="14"/>
  <c r="I92" i="14" s="1"/>
  <c r="J43" i="14"/>
  <c r="J92" i="14" s="1"/>
  <c r="K43" i="14"/>
  <c r="K92" i="14" s="1"/>
  <c r="L43" i="14"/>
  <c r="L92" i="14" s="1"/>
  <c r="M43" i="14"/>
  <c r="M92" i="14" s="1"/>
  <c r="N43" i="14"/>
  <c r="N92" i="14" s="1"/>
  <c r="P43" i="14"/>
  <c r="P92" i="14" s="1"/>
  <c r="R43" i="14"/>
  <c r="R92" i="14" s="1"/>
  <c r="S43" i="14"/>
  <c r="S92" i="14" s="1"/>
  <c r="T43" i="14"/>
  <c r="T92" i="14" s="1"/>
  <c r="U43" i="14"/>
  <c r="U92" i="14" s="1"/>
  <c r="W43" i="14"/>
  <c r="W92" i="14" s="1"/>
  <c r="X43" i="14"/>
  <c r="X92" i="14" s="1"/>
  <c r="Y43" i="14"/>
  <c r="Y92" i="14" s="1"/>
  <c r="Z43" i="14"/>
  <c r="Z92" i="14" s="1"/>
  <c r="AA43" i="14"/>
  <c r="AA92" i="14" s="1"/>
  <c r="AB43" i="14"/>
  <c r="AB92" i="14" s="1"/>
  <c r="AC43" i="14"/>
  <c r="AC92" i="14" s="1"/>
  <c r="AD43" i="14"/>
  <c r="AD92" i="14" s="1"/>
  <c r="AE43" i="14"/>
  <c r="AE92" i="14" s="1"/>
  <c r="AF43" i="14"/>
  <c r="AF92" i="14" s="1"/>
  <c r="AG43" i="14"/>
  <c r="AG92" i="14" s="1"/>
  <c r="AH43" i="14"/>
  <c r="AH92" i="14" s="1"/>
  <c r="AI43" i="14"/>
  <c r="AI92" i="14" s="1"/>
  <c r="AJ43" i="14"/>
  <c r="AJ92" i="14" s="1"/>
  <c r="AK43" i="14"/>
  <c r="AK92" i="14" s="1"/>
  <c r="AL43" i="14"/>
  <c r="AL92" i="14" s="1"/>
  <c r="AM43" i="14"/>
  <c r="AM92" i="14" s="1"/>
  <c r="AN43" i="14"/>
  <c r="AN92" i="14" s="1"/>
  <c r="AO43" i="14"/>
  <c r="AO92" i="14" s="1"/>
  <c r="AP43" i="14"/>
  <c r="AP92" i="14" s="1"/>
  <c r="AQ43" i="14"/>
  <c r="AQ92" i="14" s="1"/>
  <c r="AR43" i="14"/>
  <c r="AR92" i="14" s="1"/>
  <c r="AS43" i="14"/>
  <c r="AS92" i="14" s="1"/>
  <c r="AT43" i="14"/>
  <c r="AT92" i="14" s="1"/>
  <c r="AU43" i="14"/>
  <c r="AU92" i="14" s="1"/>
  <c r="C44" i="14"/>
  <c r="C93" i="14" s="1"/>
  <c r="D44" i="14"/>
  <c r="D93" i="14" s="1"/>
  <c r="E44" i="14"/>
  <c r="E93" i="14" s="1"/>
  <c r="F44" i="14"/>
  <c r="F93" i="14" s="1"/>
  <c r="G44" i="14"/>
  <c r="G93" i="14" s="1"/>
  <c r="H44" i="14"/>
  <c r="H93" i="14" s="1"/>
  <c r="I44" i="14"/>
  <c r="I93" i="14" s="1"/>
  <c r="J44" i="14"/>
  <c r="J93" i="14" s="1"/>
  <c r="K44" i="14"/>
  <c r="K93" i="14" s="1"/>
  <c r="L44" i="14"/>
  <c r="L93" i="14" s="1"/>
  <c r="M44" i="14"/>
  <c r="M93" i="14" s="1"/>
  <c r="N44" i="14"/>
  <c r="N93" i="14" s="1"/>
  <c r="P44" i="14"/>
  <c r="P93" i="14" s="1"/>
  <c r="R44" i="14"/>
  <c r="R93" i="14" s="1"/>
  <c r="S44" i="14"/>
  <c r="S93" i="14" s="1"/>
  <c r="T44" i="14"/>
  <c r="T93" i="14" s="1"/>
  <c r="U44" i="14"/>
  <c r="U93" i="14" s="1"/>
  <c r="W44" i="14"/>
  <c r="W93" i="14" s="1"/>
  <c r="X44" i="14"/>
  <c r="X93" i="14" s="1"/>
  <c r="Y44" i="14"/>
  <c r="Y93" i="14" s="1"/>
  <c r="Z44" i="14"/>
  <c r="Z93" i="14" s="1"/>
  <c r="AA44" i="14"/>
  <c r="AA93" i="14" s="1"/>
  <c r="AB44" i="14"/>
  <c r="AB93" i="14" s="1"/>
  <c r="AC44" i="14"/>
  <c r="AC93" i="14" s="1"/>
  <c r="AD44" i="14"/>
  <c r="AD93" i="14" s="1"/>
  <c r="AE44" i="14"/>
  <c r="AE93" i="14" s="1"/>
  <c r="AF44" i="14"/>
  <c r="AF93" i="14" s="1"/>
  <c r="AG44" i="14"/>
  <c r="AG93" i="14" s="1"/>
  <c r="AH44" i="14"/>
  <c r="AH93" i="14" s="1"/>
  <c r="AI44" i="14"/>
  <c r="AI93" i="14" s="1"/>
  <c r="AJ44" i="14"/>
  <c r="AJ93" i="14" s="1"/>
  <c r="AK44" i="14"/>
  <c r="AK93" i="14" s="1"/>
  <c r="AL44" i="14"/>
  <c r="AL93" i="14" s="1"/>
  <c r="AM44" i="14"/>
  <c r="AM93" i="14" s="1"/>
  <c r="AN44" i="14"/>
  <c r="AN93" i="14" s="1"/>
  <c r="AO44" i="14"/>
  <c r="AO93" i="14" s="1"/>
  <c r="AP44" i="14"/>
  <c r="AP93" i="14" s="1"/>
  <c r="AQ44" i="14"/>
  <c r="AQ93" i="14" s="1"/>
  <c r="AR44" i="14"/>
  <c r="AR93" i="14" s="1"/>
  <c r="AS44" i="14"/>
  <c r="AS93" i="14" s="1"/>
  <c r="AT44" i="14"/>
  <c r="AT93" i="14" s="1"/>
  <c r="AU44" i="14"/>
  <c r="AU93" i="14" s="1"/>
  <c r="C45" i="14"/>
  <c r="C94" i="14" s="1"/>
  <c r="D45" i="14"/>
  <c r="D94" i="14" s="1"/>
  <c r="E45" i="14"/>
  <c r="E94" i="14" s="1"/>
  <c r="F45" i="14"/>
  <c r="F94" i="14" s="1"/>
  <c r="G45" i="14"/>
  <c r="G94" i="14" s="1"/>
  <c r="H45" i="14"/>
  <c r="H94" i="14" s="1"/>
  <c r="I45" i="14"/>
  <c r="I94" i="14" s="1"/>
  <c r="J45" i="14"/>
  <c r="J94" i="14" s="1"/>
  <c r="K45" i="14"/>
  <c r="K94" i="14" s="1"/>
  <c r="L45" i="14"/>
  <c r="L94" i="14" s="1"/>
  <c r="M45" i="14"/>
  <c r="M94" i="14" s="1"/>
  <c r="N45" i="14"/>
  <c r="N94" i="14" s="1"/>
  <c r="P45" i="14"/>
  <c r="P94" i="14" s="1"/>
  <c r="R45" i="14"/>
  <c r="R94" i="14" s="1"/>
  <c r="S45" i="14"/>
  <c r="S94" i="14" s="1"/>
  <c r="T45" i="14"/>
  <c r="T94" i="14" s="1"/>
  <c r="U45" i="14"/>
  <c r="U94" i="14" s="1"/>
  <c r="W45" i="14"/>
  <c r="W94" i="14" s="1"/>
  <c r="X45" i="14"/>
  <c r="X94" i="14" s="1"/>
  <c r="Y45" i="14"/>
  <c r="Y94" i="14" s="1"/>
  <c r="Z45" i="14"/>
  <c r="Z94" i="14" s="1"/>
  <c r="AA45" i="14"/>
  <c r="AA94" i="14" s="1"/>
  <c r="AB45" i="14"/>
  <c r="AB94" i="14" s="1"/>
  <c r="AC45" i="14"/>
  <c r="AC94" i="14" s="1"/>
  <c r="AD45" i="14"/>
  <c r="AD94" i="14" s="1"/>
  <c r="AE45" i="14"/>
  <c r="AE94" i="14" s="1"/>
  <c r="AF45" i="14"/>
  <c r="AF94" i="14" s="1"/>
  <c r="AG45" i="14"/>
  <c r="AG94" i="14" s="1"/>
  <c r="AH45" i="14"/>
  <c r="AH94" i="14" s="1"/>
  <c r="AI45" i="14"/>
  <c r="AI94" i="14" s="1"/>
  <c r="AJ45" i="14"/>
  <c r="AJ94" i="14" s="1"/>
  <c r="AK45" i="14"/>
  <c r="AK94" i="14" s="1"/>
  <c r="AL45" i="14"/>
  <c r="AL94" i="14" s="1"/>
  <c r="AM45" i="14"/>
  <c r="AM94" i="14" s="1"/>
  <c r="AN45" i="14"/>
  <c r="AN94" i="14" s="1"/>
  <c r="AO45" i="14"/>
  <c r="AO94" i="14" s="1"/>
  <c r="AP45" i="14"/>
  <c r="AP94" i="14" s="1"/>
  <c r="AQ45" i="14"/>
  <c r="AQ94" i="14" s="1"/>
  <c r="AR45" i="14"/>
  <c r="AR94" i="14" s="1"/>
  <c r="AS45" i="14"/>
  <c r="AS94" i="14" s="1"/>
  <c r="AT45" i="14"/>
  <c r="AT94" i="14" s="1"/>
  <c r="AU45" i="14"/>
  <c r="AU94" i="14" s="1"/>
  <c r="C46" i="14"/>
  <c r="C95" i="14" s="1"/>
  <c r="D46" i="14"/>
  <c r="D95" i="14" s="1"/>
  <c r="E46" i="14"/>
  <c r="E95" i="14" s="1"/>
  <c r="F46" i="14"/>
  <c r="F95" i="14" s="1"/>
  <c r="G46" i="14"/>
  <c r="G95" i="14" s="1"/>
  <c r="H46" i="14"/>
  <c r="H95" i="14" s="1"/>
  <c r="I46" i="14"/>
  <c r="I95" i="14" s="1"/>
  <c r="J46" i="14"/>
  <c r="J95" i="14" s="1"/>
  <c r="K46" i="14"/>
  <c r="K95" i="14" s="1"/>
  <c r="L46" i="14"/>
  <c r="L95" i="14" s="1"/>
  <c r="M46" i="14"/>
  <c r="M95" i="14" s="1"/>
  <c r="N46" i="14"/>
  <c r="N95" i="14" s="1"/>
  <c r="P46" i="14"/>
  <c r="P95" i="14" s="1"/>
  <c r="R46" i="14"/>
  <c r="R95" i="14" s="1"/>
  <c r="S46" i="14"/>
  <c r="S95" i="14" s="1"/>
  <c r="T46" i="14"/>
  <c r="T95" i="14" s="1"/>
  <c r="U46" i="14"/>
  <c r="U95" i="14" s="1"/>
  <c r="W46" i="14"/>
  <c r="W95" i="14" s="1"/>
  <c r="X46" i="14"/>
  <c r="X95" i="14" s="1"/>
  <c r="Y46" i="14"/>
  <c r="Y95" i="14" s="1"/>
  <c r="Z46" i="14"/>
  <c r="Z95" i="14" s="1"/>
  <c r="AA46" i="14"/>
  <c r="AA95" i="14" s="1"/>
  <c r="AB46" i="14"/>
  <c r="AB95" i="14" s="1"/>
  <c r="AC46" i="14"/>
  <c r="AC95" i="14" s="1"/>
  <c r="AD46" i="14"/>
  <c r="AD95" i="14" s="1"/>
  <c r="AE46" i="14"/>
  <c r="AE95" i="14" s="1"/>
  <c r="AF46" i="14"/>
  <c r="AF95" i="14" s="1"/>
  <c r="AG46" i="14"/>
  <c r="AG95" i="14" s="1"/>
  <c r="AH46" i="14"/>
  <c r="AH95" i="14" s="1"/>
  <c r="AI46" i="14"/>
  <c r="AI95" i="14" s="1"/>
  <c r="AJ46" i="14"/>
  <c r="AJ95" i="14" s="1"/>
  <c r="AK46" i="14"/>
  <c r="AK95" i="14" s="1"/>
  <c r="AL46" i="14"/>
  <c r="AL95" i="14" s="1"/>
  <c r="AM46" i="14"/>
  <c r="AM95" i="14" s="1"/>
  <c r="AN46" i="14"/>
  <c r="AN95" i="14" s="1"/>
  <c r="AO46" i="14"/>
  <c r="AO95" i="14" s="1"/>
  <c r="AP46" i="14"/>
  <c r="AP95" i="14" s="1"/>
  <c r="AQ46" i="14"/>
  <c r="AQ95" i="14" s="1"/>
  <c r="AR46" i="14"/>
  <c r="AR95" i="14" s="1"/>
  <c r="AS46" i="14"/>
  <c r="AS95" i="14" s="1"/>
  <c r="AT46" i="14"/>
  <c r="AT95" i="14" s="1"/>
  <c r="AU46" i="14"/>
  <c r="AU95" i="14" s="1"/>
  <c r="C47" i="14"/>
  <c r="C96" i="14" s="1"/>
  <c r="D47" i="14"/>
  <c r="D96" i="14" s="1"/>
  <c r="E47" i="14"/>
  <c r="E96" i="14" s="1"/>
  <c r="F47" i="14"/>
  <c r="F96" i="14" s="1"/>
  <c r="G47" i="14"/>
  <c r="G96" i="14" s="1"/>
  <c r="H47" i="14"/>
  <c r="H96" i="14" s="1"/>
  <c r="I47" i="14"/>
  <c r="I96" i="14" s="1"/>
  <c r="J47" i="14"/>
  <c r="J96" i="14" s="1"/>
  <c r="K47" i="14"/>
  <c r="K96" i="14" s="1"/>
  <c r="L47" i="14"/>
  <c r="L96" i="14" s="1"/>
  <c r="M47" i="14"/>
  <c r="M96" i="14" s="1"/>
  <c r="N47" i="14"/>
  <c r="N96" i="14" s="1"/>
  <c r="P47" i="14"/>
  <c r="P96" i="14" s="1"/>
  <c r="R47" i="14"/>
  <c r="R96" i="14" s="1"/>
  <c r="S47" i="14"/>
  <c r="S96" i="14" s="1"/>
  <c r="T47" i="14"/>
  <c r="T96" i="14" s="1"/>
  <c r="U47" i="14"/>
  <c r="U96" i="14" s="1"/>
  <c r="W47" i="14"/>
  <c r="W96" i="14" s="1"/>
  <c r="X47" i="14"/>
  <c r="X96" i="14" s="1"/>
  <c r="Y47" i="14"/>
  <c r="Y96" i="14" s="1"/>
  <c r="Z47" i="14"/>
  <c r="Z96" i="14" s="1"/>
  <c r="AA47" i="14"/>
  <c r="AA96" i="14" s="1"/>
  <c r="AB47" i="14"/>
  <c r="AB96" i="14" s="1"/>
  <c r="AC47" i="14"/>
  <c r="AC96" i="14" s="1"/>
  <c r="AD47" i="14"/>
  <c r="AD96" i="14" s="1"/>
  <c r="AE47" i="14"/>
  <c r="AE96" i="14" s="1"/>
  <c r="AF47" i="14"/>
  <c r="AF96" i="14" s="1"/>
  <c r="AG47" i="14"/>
  <c r="AG96" i="14" s="1"/>
  <c r="AH47" i="14"/>
  <c r="AH96" i="14" s="1"/>
  <c r="AI47" i="14"/>
  <c r="AI96" i="14" s="1"/>
  <c r="AJ47" i="14"/>
  <c r="AJ96" i="14" s="1"/>
  <c r="AK47" i="14"/>
  <c r="AK96" i="14" s="1"/>
  <c r="AL47" i="14"/>
  <c r="AL96" i="14" s="1"/>
  <c r="AM47" i="14"/>
  <c r="AM96" i="14" s="1"/>
  <c r="AN47" i="14"/>
  <c r="AN96" i="14" s="1"/>
  <c r="AO47" i="14"/>
  <c r="AO96" i="14" s="1"/>
  <c r="AP47" i="14"/>
  <c r="AP96" i="14" s="1"/>
  <c r="AQ47" i="14"/>
  <c r="AQ96" i="14" s="1"/>
  <c r="AR47" i="14"/>
  <c r="AR96" i="14" s="1"/>
  <c r="AS47" i="14"/>
  <c r="AS96" i="14" s="1"/>
  <c r="AT47" i="14"/>
  <c r="AT96" i="14" s="1"/>
  <c r="AU47" i="14"/>
  <c r="AU96" i="14" s="1"/>
  <c r="C48" i="14"/>
  <c r="C97" i="14" s="1"/>
  <c r="D48" i="14"/>
  <c r="D97" i="14" s="1"/>
  <c r="E48" i="14"/>
  <c r="E97" i="14" s="1"/>
  <c r="F48" i="14"/>
  <c r="F97" i="14" s="1"/>
  <c r="G48" i="14"/>
  <c r="G97" i="14" s="1"/>
  <c r="H48" i="14"/>
  <c r="H97" i="14" s="1"/>
  <c r="I48" i="14"/>
  <c r="I97" i="14" s="1"/>
  <c r="J48" i="14"/>
  <c r="J97" i="14" s="1"/>
  <c r="K48" i="14"/>
  <c r="K97" i="14" s="1"/>
  <c r="L48" i="14"/>
  <c r="L97" i="14" s="1"/>
  <c r="M48" i="14"/>
  <c r="M97" i="14" s="1"/>
  <c r="N48" i="14"/>
  <c r="N97" i="14" s="1"/>
  <c r="P48" i="14"/>
  <c r="P97" i="14" s="1"/>
  <c r="R48" i="14"/>
  <c r="R97" i="14" s="1"/>
  <c r="S48" i="14"/>
  <c r="S97" i="14" s="1"/>
  <c r="T48" i="14"/>
  <c r="T97" i="14" s="1"/>
  <c r="U48" i="14"/>
  <c r="U97" i="14" s="1"/>
  <c r="W48" i="14"/>
  <c r="W97" i="14" s="1"/>
  <c r="X48" i="14"/>
  <c r="X97" i="14" s="1"/>
  <c r="Y48" i="14"/>
  <c r="Y97" i="14" s="1"/>
  <c r="Z48" i="14"/>
  <c r="Z97" i="14" s="1"/>
  <c r="AA48" i="14"/>
  <c r="AA97" i="14" s="1"/>
  <c r="AB48" i="14"/>
  <c r="AB97" i="14" s="1"/>
  <c r="AC48" i="14"/>
  <c r="AC97" i="14" s="1"/>
  <c r="AD48" i="14"/>
  <c r="AD97" i="14" s="1"/>
  <c r="AE48" i="14"/>
  <c r="AE97" i="14" s="1"/>
  <c r="AF48" i="14"/>
  <c r="AF97" i="14" s="1"/>
  <c r="AG48" i="14"/>
  <c r="AG97" i="14" s="1"/>
  <c r="AH48" i="14"/>
  <c r="AH97" i="14" s="1"/>
  <c r="AI48" i="14"/>
  <c r="AI97" i="14" s="1"/>
  <c r="AJ48" i="14"/>
  <c r="AJ97" i="14" s="1"/>
  <c r="AK48" i="14"/>
  <c r="AK97" i="14" s="1"/>
  <c r="AL48" i="14"/>
  <c r="AL97" i="14" s="1"/>
  <c r="AM48" i="14"/>
  <c r="AM97" i="14" s="1"/>
  <c r="AN48" i="14"/>
  <c r="AN97" i="14" s="1"/>
  <c r="AO48" i="14"/>
  <c r="AO97" i="14" s="1"/>
  <c r="AP48" i="14"/>
  <c r="AP97" i="14" s="1"/>
  <c r="AQ48" i="14"/>
  <c r="AQ97" i="14" s="1"/>
  <c r="AR48" i="14"/>
  <c r="AR97" i="14" s="1"/>
  <c r="AS48" i="14"/>
  <c r="AS97" i="14" s="1"/>
  <c r="AT48" i="14"/>
  <c r="AT97" i="14" s="1"/>
  <c r="AU48" i="14"/>
  <c r="AU97" i="14" s="1"/>
  <c r="C49" i="14"/>
  <c r="C98" i="14" s="1"/>
  <c r="D49" i="14"/>
  <c r="D98" i="14" s="1"/>
  <c r="E49" i="14"/>
  <c r="E98" i="14" s="1"/>
  <c r="F49" i="14"/>
  <c r="F98" i="14" s="1"/>
  <c r="G49" i="14"/>
  <c r="G98" i="14" s="1"/>
  <c r="H49" i="14"/>
  <c r="H98" i="14" s="1"/>
  <c r="I49" i="14"/>
  <c r="I98" i="14" s="1"/>
  <c r="J49" i="14"/>
  <c r="J98" i="14" s="1"/>
  <c r="K49" i="14"/>
  <c r="K98" i="14" s="1"/>
  <c r="L49" i="14"/>
  <c r="L98" i="14" s="1"/>
  <c r="M49" i="14"/>
  <c r="M98" i="14" s="1"/>
  <c r="N49" i="14"/>
  <c r="N98" i="14" s="1"/>
  <c r="P49" i="14"/>
  <c r="P98" i="14" s="1"/>
  <c r="R49" i="14"/>
  <c r="R98" i="14" s="1"/>
  <c r="S49" i="14"/>
  <c r="S98" i="14" s="1"/>
  <c r="T49" i="14"/>
  <c r="T98" i="14" s="1"/>
  <c r="U49" i="14"/>
  <c r="U98" i="14" s="1"/>
  <c r="W49" i="14"/>
  <c r="W98" i="14" s="1"/>
  <c r="X49" i="14"/>
  <c r="X98" i="14" s="1"/>
  <c r="Y49" i="14"/>
  <c r="Y98" i="14" s="1"/>
  <c r="Z49" i="14"/>
  <c r="Z98" i="14" s="1"/>
  <c r="AA49" i="14"/>
  <c r="AA98" i="14" s="1"/>
  <c r="AB49" i="14"/>
  <c r="AB98" i="14" s="1"/>
  <c r="AC49" i="14"/>
  <c r="AC98" i="14" s="1"/>
  <c r="AD49" i="14"/>
  <c r="AD98" i="14" s="1"/>
  <c r="AE49" i="14"/>
  <c r="AE98" i="14" s="1"/>
  <c r="AF49" i="14"/>
  <c r="AF98" i="14" s="1"/>
  <c r="AG49" i="14"/>
  <c r="AG98" i="14" s="1"/>
  <c r="AH49" i="14"/>
  <c r="AH98" i="14" s="1"/>
  <c r="AI49" i="14"/>
  <c r="AI98" i="14" s="1"/>
  <c r="AJ49" i="14"/>
  <c r="AJ98" i="14" s="1"/>
  <c r="AK49" i="14"/>
  <c r="AK98" i="14" s="1"/>
  <c r="AL49" i="14"/>
  <c r="AL98" i="14" s="1"/>
  <c r="AM49" i="14"/>
  <c r="AM98" i="14" s="1"/>
  <c r="AN49" i="14"/>
  <c r="AN98" i="14" s="1"/>
  <c r="AO49" i="14"/>
  <c r="AO98" i="14" s="1"/>
  <c r="AP49" i="14"/>
  <c r="AP98" i="14" s="1"/>
  <c r="AQ49" i="14"/>
  <c r="AQ98" i="14" s="1"/>
  <c r="AR49" i="14"/>
  <c r="AR98" i="14" s="1"/>
  <c r="AS49" i="14"/>
  <c r="AS98" i="14" s="1"/>
  <c r="AT49" i="14"/>
  <c r="AT98" i="14" s="1"/>
  <c r="AU49" i="14"/>
  <c r="AU98" i="14" s="1"/>
  <c r="C50" i="14"/>
  <c r="C99" i="14" s="1"/>
  <c r="D50" i="14"/>
  <c r="D99" i="14" s="1"/>
  <c r="E50" i="14"/>
  <c r="E99" i="14" s="1"/>
  <c r="F50" i="14"/>
  <c r="F99" i="14" s="1"/>
  <c r="G50" i="14"/>
  <c r="G99" i="14" s="1"/>
  <c r="H50" i="14"/>
  <c r="H99" i="14" s="1"/>
  <c r="I50" i="14"/>
  <c r="I99" i="14" s="1"/>
  <c r="J50" i="14"/>
  <c r="J99" i="14" s="1"/>
  <c r="K50" i="14"/>
  <c r="K99" i="14" s="1"/>
  <c r="L50" i="14"/>
  <c r="L99" i="14" s="1"/>
  <c r="M50" i="14"/>
  <c r="M99" i="14" s="1"/>
  <c r="N50" i="14"/>
  <c r="N99" i="14" s="1"/>
  <c r="P50" i="14"/>
  <c r="P99" i="14" s="1"/>
  <c r="R50" i="14"/>
  <c r="R99" i="14" s="1"/>
  <c r="S50" i="14"/>
  <c r="S99" i="14" s="1"/>
  <c r="T50" i="14"/>
  <c r="T99" i="14" s="1"/>
  <c r="U50" i="14"/>
  <c r="U99" i="14" s="1"/>
  <c r="W50" i="14"/>
  <c r="W99" i="14" s="1"/>
  <c r="X50" i="14"/>
  <c r="X99" i="14" s="1"/>
  <c r="Y50" i="14"/>
  <c r="Y99" i="14" s="1"/>
  <c r="Z50" i="14"/>
  <c r="Z99" i="14" s="1"/>
  <c r="AA50" i="14"/>
  <c r="AA99" i="14" s="1"/>
  <c r="AB50" i="14"/>
  <c r="AB99" i="14" s="1"/>
  <c r="AC50" i="14"/>
  <c r="AC99" i="14" s="1"/>
  <c r="AD50" i="14"/>
  <c r="AD99" i="14" s="1"/>
  <c r="AE50" i="14"/>
  <c r="AE99" i="14" s="1"/>
  <c r="AF50" i="14"/>
  <c r="AF99" i="14" s="1"/>
  <c r="AG50" i="14"/>
  <c r="AG99" i="14" s="1"/>
  <c r="AH50" i="14"/>
  <c r="AH99" i="14" s="1"/>
  <c r="AI50" i="14"/>
  <c r="AI99" i="14" s="1"/>
  <c r="AJ50" i="14"/>
  <c r="AJ99" i="14" s="1"/>
  <c r="AK50" i="14"/>
  <c r="AK99" i="14" s="1"/>
  <c r="AL50" i="14"/>
  <c r="AL99" i="14" s="1"/>
  <c r="AM50" i="14"/>
  <c r="AM99" i="14" s="1"/>
  <c r="AN50" i="14"/>
  <c r="AN99" i="14" s="1"/>
  <c r="AO50" i="14"/>
  <c r="AO99" i="14" s="1"/>
  <c r="AP50" i="14"/>
  <c r="AP99" i="14" s="1"/>
  <c r="AQ50" i="14"/>
  <c r="AQ99" i="14" s="1"/>
  <c r="AR50" i="14"/>
  <c r="AR99" i="14" s="1"/>
  <c r="AS50" i="14"/>
  <c r="AS99" i="14" s="1"/>
  <c r="AT50" i="14"/>
  <c r="AT99" i="14" s="1"/>
  <c r="AU50" i="14"/>
  <c r="AU99" i="14" s="1"/>
  <c r="C51" i="14"/>
  <c r="C100" i="14" s="1"/>
  <c r="D51" i="14"/>
  <c r="D100" i="14" s="1"/>
  <c r="E51" i="14"/>
  <c r="E100" i="14" s="1"/>
  <c r="F51" i="14"/>
  <c r="F100" i="14" s="1"/>
  <c r="G51" i="14"/>
  <c r="G100" i="14" s="1"/>
  <c r="H51" i="14"/>
  <c r="H100" i="14" s="1"/>
  <c r="I51" i="14"/>
  <c r="I100" i="14" s="1"/>
  <c r="J51" i="14"/>
  <c r="J100" i="14" s="1"/>
  <c r="K51" i="14"/>
  <c r="K100" i="14" s="1"/>
  <c r="L51" i="14"/>
  <c r="L100" i="14" s="1"/>
  <c r="M51" i="14"/>
  <c r="M100" i="14" s="1"/>
  <c r="N51" i="14"/>
  <c r="N100" i="14" s="1"/>
  <c r="P51" i="14"/>
  <c r="P100" i="14" s="1"/>
  <c r="R51" i="14"/>
  <c r="R100" i="14" s="1"/>
  <c r="S51" i="14"/>
  <c r="S100" i="14" s="1"/>
  <c r="T51" i="14"/>
  <c r="T100" i="14" s="1"/>
  <c r="U51" i="14"/>
  <c r="U100" i="14" s="1"/>
  <c r="W51" i="14"/>
  <c r="W100" i="14" s="1"/>
  <c r="X51" i="14"/>
  <c r="X100" i="14" s="1"/>
  <c r="Y51" i="14"/>
  <c r="Y100" i="14" s="1"/>
  <c r="Z51" i="14"/>
  <c r="Z100" i="14" s="1"/>
  <c r="AA51" i="14"/>
  <c r="AA100" i="14" s="1"/>
  <c r="AB51" i="14"/>
  <c r="AB100" i="14" s="1"/>
  <c r="AC51" i="14"/>
  <c r="AC100" i="14" s="1"/>
  <c r="AD51" i="14"/>
  <c r="AD100" i="14" s="1"/>
  <c r="AE51" i="14"/>
  <c r="AE100" i="14" s="1"/>
  <c r="AF51" i="14"/>
  <c r="AF100" i="14" s="1"/>
  <c r="AG51" i="14"/>
  <c r="AG100" i="14" s="1"/>
  <c r="AH51" i="14"/>
  <c r="AH100" i="14" s="1"/>
  <c r="AI51" i="14"/>
  <c r="AI100" i="14" s="1"/>
  <c r="AJ51" i="14"/>
  <c r="AJ100" i="14" s="1"/>
  <c r="AK51" i="14"/>
  <c r="AK100" i="14" s="1"/>
  <c r="AL51" i="14"/>
  <c r="AL100" i="14" s="1"/>
  <c r="AM51" i="14"/>
  <c r="AM100" i="14" s="1"/>
  <c r="AN51" i="14"/>
  <c r="AN100" i="14" s="1"/>
  <c r="AO51" i="14"/>
  <c r="AO100" i="14" s="1"/>
  <c r="AP51" i="14"/>
  <c r="AP100" i="14" s="1"/>
  <c r="AQ51" i="14"/>
  <c r="AQ100" i="14" s="1"/>
  <c r="AR51" i="14"/>
  <c r="AR100" i="14" s="1"/>
  <c r="AS51" i="14"/>
  <c r="AS100" i="14" s="1"/>
  <c r="AT51" i="14"/>
  <c r="AT100" i="14" s="1"/>
  <c r="AU51" i="14"/>
  <c r="AU100" i="14" s="1"/>
  <c r="C52" i="14"/>
  <c r="C101" i="14" s="1"/>
  <c r="D52" i="14"/>
  <c r="D101" i="14" s="1"/>
  <c r="E52" i="14"/>
  <c r="E101" i="14" s="1"/>
  <c r="F52" i="14"/>
  <c r="F101" i="14" s="1"/>
  <c r="G52" i="14"/>
  <c r="G101" i="14" s="1"/>
  <c r="H52" i="14"/>
  <c r="H101" i="14" s="1"/>
  <c r="I52" i="14"/>
  <c r="I101" i="14" s="1"/>
  <c r="J52" i="14"/>
  <c r="J101" i="14" s="1"/>
  <c r="K52" i="14"/>
  <c r="K101" i="14" s="1"/>
  <c r="L52" i="14"/>
  <c r="L101" i="14" s="1"/>
  <c r="M52" i="14"/>
  <c r="M101" i="14" s="1"/>
  <c r="N52" i="14"/>
  <c r="N101" i="14" s="1"/>
  <c r="P52" i="14"/>
  <c r="P101" i="14" s="1"/>
  <c r="R52" i="14"/>
  <c r="R101" i="14" s="1"/>
  <c r="S52" i="14"/>
  <c r="S101" i="14" s="1"/>
  <c r="T52" i="14"/>
  <c r="T101" i="14" s="1"/>
  <c r="U52" i="14"/>
  <c r="U101" i="14" s="1"/>
  <c r="W52" i="14"/>
  <c r="W101" i="14" s="1"/>
  <c r="X52" i="14"/>
  <c r="X101" i="14" s="1"/>
  <c r="Y52" i="14"/>
  <c r="Y101" i="14" s="1"/>
  <c r="Z52" i="14"/>
  <c r="Z101" i="14" s="1"/>
  <c r="AA52" i="14"/>
  <c r="AA101" i="14" s="1"/>
  <c r="AB52" i="14"/>
  <c r="AB101" i="14" s="1"/>
  <c r="AC52" i="14"/>
  <c r="AC101" i="14" s="1"/>
  <c r="AD52" i="14"/>
  <c r="AD101" i="14" s="1"/>
  <c r="AE52" i="14"/>
  <c r="AE101" i="14" s="1"/>
  <c r="AF52" i="14"/>
  <c r="AF101" i="14" s="1"/>
  <c r="AG52" i="14"/>
  <c r="AG101" i="14" s="1"/>
  <c r="AH52" i="14"/>
  <c r="AH101" i="14" s="1"/>
  <c r="AI52" i="14"/>
  <c r="AI101" i="14" s="1"/>
  <c r="AJ52" i="14"/>
  <c r="AJ101" i="14" s="1"/>
  <c r="AK52" i="14"/>
  <c r="AK101" i="14" s="1"/>
  <c r="AL52" i="14"/>
  <c r="AL101" i="14" s="1"/>
  <c r="AM52" i="14"/>
  <c r="AM101" i="14" s="1"/>
  <c r="AN52" i="14"/>
  <c r="AN101" i="14" s="1"/>
  <c r="AO52" i="14"/>
  <c r="AO101" i="14" s="1"/>
  <c r="AP52" i="14"/>
  <c r="AP101" i="14" s="1"/>
  <c r="AQ52" i="14"/>
  <c r="AQ101" i="14" s="1"/>
  <c r="AR52" i="14"/>
  <c r="AR101" i="14" s="1"/>
  <c r="AS52" i="14"/>
  <c r="AS101" i="14" s="1"/>
  <c r="AT52" i="14"/>
  <c r="AT101" i="14" s="1"/>
  <c r="AU52" i="14"/>
  <c r="AU101" i="14" s="1"/>
  <c r="P7" i="14"/>
  <c r="P56" i="14" s="1"/>
  <c r="R7" i="14"/>
  <c r="R56" i="14" s="1"/>
  <c r="S7" i="14"/>
  <c r="S56" i="14" s="1"/>
  <c r="T7" i="14"/>
  <c r="T56" i="14" s="1"/>
  <c r="U7" i="14"/>
  <c r="U56" i="14" s="1"/>
  <c r="W7" i="14"/>
  <c r="W56" i="14" s="1"/>
  <c r="X7" i="14"/>
  <c r="X56" i="14" s="1"/>
  <c r="Y7" i="14"/>
  <c r="Y56" i="14" s="1"/>
  <c r="Z7" i="14"/>
  <c r="Z56" i="14" s="1"/>
  <c r="AA7" i="14"/>
  <c r="AA56" i="14" s="1"/>
  <c r="AB7" i="14"/>
  <c r="AB56" i="14" s="1"/>
  <c r="AC7" i="14"/>
  <c r="AC56" i="14" s="1"/>
  <c r="AD7" i="14"/>
  <c r="AD56" i="14" s="1"/>
  <c r="AE7" i="14"/>
  <c r="AE56" i="14" s="1"/>
  <c r="AF7" i="14"/>
  <c r="AF56" i="14" s="1"/>
  <c r="AG7" i="14"/>
  <c r="AG56" i="14" s="1"/>
  <c r="AH7" i="14"/>
  <c r="AH56" i="14" s="1"/>
  <c r="AI7" i="14"/>
  <c r="AI56" i="14" s="1"/>
  <c r="AJ7" i="14"/>
  <c r="AJ56" i="14" s="1"/>
  <c r="AK7" i="14"/>
  <c r="AK56" i="14" s="1"/>
  <c r="AL7" i="14"/>
  <c r="AL56" i="14" s="1"/>
  <c r="AM7" i="14"/>
  <c r="AM56" i="14" s="1"/>
  <c r="AN7" i="14"/>
  <c r="AN56" i="14" s="1"/>
  <c r="AO7" i="14"/>
  <c r="AO56" i="14" s="1"/>
  <c r="AP7" i="14"/>
  <c r="AP56" i="14" s="1"/>
  <c r="AQ7" i="14"/>
  <c r="AQ56" i="14" s="1"/>
  <c r="AR7" i="14"/>
  <c r="AR56" i="14" s="1"/>
  <c r="AS7" i="14"/>
  <c r="AS56" i="14" s="1"/>
  <c r="AT7" i="14"/>
  <c r="AT56" i="14" s="1"/>
  <c r="AU7" i="14"/>
  <c r="AU56" i="14" s="1"/>
  <c r="D7" i="14"/>
  <c r="D56" i="14" s="1"/>
  <c r="E7" i="14"/>
  <c r="E56" i="14" s="1"/>
  <c r="F7" i="14"/>
  <c r="F56" i="14" s="1"/>
  <c r="G7" i="14"/>
  <c r="G56" i="14" s="1"/>
  <c r="H7" i="14"/>
  <c r="H56" i="14" s="1"/>
  <c r="I7" i="14"/>
  <c r="I56" i="14" s="1"/>
  <c r="J7" i="14"/>
  <c r="J56" i="14" s="1"/>
  <c r="K7" i="14"/>
  <c r="K56" i="14" s="1"/>
  <c r="L7" i="14"/>
  <c r="L56" i="14" s="1"/>
  <c r="M7" i="14"/>
  <c r="M56" i="14" s="1"/>
  <c r="N7" i="14"/>
  <c r="N56" i="14" s="1"/>
  <c r="C7" i="14"/>
  <c r="C56" i="14" s="1"/>
  <c r="Q59" i="13"/>
  <c r="Q62" i="13"/>
  <c r="Q66" i="13"/>
  <c r="Q74" i="13"/>
  <c r="Q76" i="13"/>
  <c r="Q77" i="13"/>
  <c r="Q84" i="13"/>
  <c r="Q85" i="13"/>
  <c r="Q88" i="13"/>
  <c r="Q89" i="13"/>
  <c r="Q92" i="13"/>
  <c r="Q93" i="13"/>
  <c r="Q96" i="13"/>
  <c r="Q97" i="13"/>
  <c r="Q100" i="13"/>
  <c r="I6" i="15"/>
  <c r="I22" i="15" s="1"/>
  <c r="I8" i="15"/>
  <c r="I24" i="15" s="1"/>
  <c r="I9" i="15"/>
  <c r="I25" i="15" s="1"/>
  <c r="I10" i="15"/>
  <c r="I26" i="15" s="1"/>
  <c r="I11" i="15"/>
  <c r="I27" i="15" s="1"/>
  <c r="I12" i="15"/>
  <c r="I28" i="15" s="1"/>
  <c r="I13" i="15"/>
  <c r="I29" i="15" s="1"/>
  <c r="I14" i="15"/>
  <c r="I30" i="15" s="1"/>
  <c r="I15" i="15"/>
  <c r="I31" i="15" s="1"/>
  <c r="H8" i="15"/>
  <c r="H24" i="15" s="1"/>
  <c r="H9" i="15"/>
  <c r="H25" i="15" s="1"/>
  <c r="H10" i="15"/>
  <c r="H26" i="15" s="1"/>
  <c r="H11" i="15"/>
  <c r="H27" i="15" s="1"/>
  <c r="H12" i="15"/>
  <c r="H28" i="15" s="1"/>
  <c r="H13" i="15"/>
  <c r="H29" i="15" s="1"/>
  <c r="H14" i="15"/>
  <c r="H30" i="15" s="1"/>
  <c r="H15" i="15"/>
  <c r="H31" i="15" s="1"/>
  <c r="H6" i="15"/>
  <c r="H22" i="15" s="1"/>
  <c r="AJ150" i="13"/>
  <c r="AQ149" i="13"/>
  <c r="AP149" i="13"/>
  <c r="AM149" i="13"/>
  <c r="AL149" i="13"/>
  <c r="AJ149" i="13"/>
  <c r="AI149" i="13"/>
  <c r="AH149" i="13"/>
  <c r="AF149" i="13"/>
  <c r="AE149" i="13"/>
  <c r="AD149" i="13"/>
  <c r="AC149" i="13"/>
  <c r="AB149" i="13"/>
  <c r="AA149" i="13"/>
  <c r="Z149" i="13"/>
  <c r="Y149" i="13"/>
  <c r="X149" i="13"/>
  <c r="W149" i="13"/>
  <c r="V149" i="13"/>
  <c r="U149" i="13"/>
  <c r="T149" i="13"/>
  <c r="S149" i="13"/>
  <c r="R149" i="13"/>
  <c r="M149" i="13"/>
  <c r="L149" i="13"/>
  <c r="K149" i="13"/>
  <c r="J149" i="13"/>
  <c r="I149" i="13"/>
  <c r="H149" i="13"/>
  <c r="G149" i="13"/>
  <c r="F149" i="13"/>
  <c r="E149" i="13"/>
  <c r="D149" i="13"/>
  <c r="C149" i="13"/>
  <c r="AT148" i="13"/>
  <c r="AS148" i="13"/>
  <c r="AR148" i="13"/>
  <c r="AQ148" i="13"/>
  <c r="AP148" i="13"/>
  <c r="AO148" i="13"/>
  <c r="AN148" i="13"/>
  <c r="AM148" i="13"/>
  <c r="AL148" i="13"/>
  <c r="AK148" i="13"/>
  <c r="AJ148" i="13"/>
  <c r="AI148" i="13"/>
  <c r="AH148" i="13"/>
  <c r="AG148" i="13"/>
  <c r="AF148" i="13"/>
  <c r="AE148" i="13"/>
  <c r="AD148" i="13"/>
  <c r="AC148" i="13"/>
  <c r="AB148" i="13"/>
  <c r="AA148" i="13"/>
  <c r="Z148" i="13"/>
  <c r="Y148" i="13"/>
  <c r="X148" i="13"/>
  <c r="W148" i="13"/>
  <c r="V148" i="13"/>
  <c r="U148" i="13"/>
  <c r="T148" i="13"/>
  <c r="S148" i="13"/>
  <c r="R148" i="13"/>
  <c r="M148" i="13"/>
  <c r="L148" i="13"/>
  <c r="K148" i="13"/>
  <c r="J148" i="13"/>
  <c r="I148" i="13"/>
  <c r="H148" i="13"/>
  <c r="G148" i="13"/>
  <c r="F148" i="13"/>
  <c r="E148" i="13"/>
  <c r="D148" i="13"/>
  <c r="C148" i="13"/>
  <c r="AT147" i="13"/>
  <c r="AS147" i="13"/>
  <c r="AR147" i="13"/>
  <c r="AQ147" i="13"/>
  <c r="AP147" i="13"/>
  <c r="AO147" i="13"/>
  <c r="AN147" i="13"/>
  <c r="AM147" i="13"/>
  <c r="AL147" i="13"/>
  <c r="AK147" i="13"/>
  <c r="AJ147" i="13"/>
  <c r="AI147" i="13"/>
  <c r="AH147" i="13"/>
  <c r="AG147" i="13"/>
  <c r="AF147" i="13"/>
  <c r="AE147" i="13"/>
  <c r="AD147" i="13"/>
  <c r="AC147" i="13"/>
  <c r="AB147" i="13"/>
  <c r="AA147" i="13"/>
  <c r="Z147" i="13"/>
  <c r="Y147" i="13"/>
  <c r="X147" i="13"/>
  <c r="W147" i="13"/>
  <c r="V147" i="13"/>
  <c r="U147" i="13"/>
  <c r="T147" i="13"/>
  <c r="S147" i="13"/>
  <c r="R147" i="13"/>
  <c r="M147" i="13"/>
  <c r="L147" i="13"/>
  <c r="K147" i="13"/>
  <c r="J147" i="13"/>
  <c r="I147" i="13"/>
  <c r="H147" i="13"/>
  <c r="G147" i="13"/>
  <c r="F147" i="13"/>
  <c r="E147" i="13"/>
  <c r="D147" i="13"/>
  <c r="C147" i="13"/>
  <c r="AT146" i="13"/>
  <c r="AS146" i="13"/>
  <c r="AR146" i="13"/>
  <c r="AQ146" i="13"/>
  <c r="AP146" i="13"/>
  <c r="AO146" i="13"/>
  <c r="AN146" i="13"/>
  <c r="AM146" i="13"/>
  <c r="AL146" i="13"/>
  <c r="AK146" i="13"/>
  <c r="AJ146" i="13"/>
  <c r="AI146" i="13"/>
  <c r="AH146" i="13"/>
  <c r="AG146" i="13"/>
  <c r="AF146" i="13"/>
  <c r="AE146" i="13"/>
  <c r="AD146" i="13"/>
  <c r="AC146" i="13"/>
  <c r="AB146" i="13"/>
  <c r="AA146" i="13"/>
  <c r="Z146" i="13"/>
  <c r="Y146" i="13"/>
  <c r="X146" i="13"/>
  <c r="W146" i="13"/>
  <c r="V146" i="13"/>
  <c r="U146" i="13"/>
  <c r="T146" i="13"/>
  <c r="S146" i="13"/>
  <c r="R146" i="13"/>
  <c r="M146" i="13"/>
  <c r="L146" i="13"/>
  <c r="K146" i="13"/>
  <c r="J146" i="13"/>
  <c r="I146" i="13"/>
  <c r="H146" i="13"/>
  <c r="G146" i="13"/>
  <c r="F146" i="13"/>
  <c r="E146" i="13"/>
  <c r="D146" i="13"/>
  <c r="C146" i="13"/>
  <c r="AT145" i="13"/>
  <c r="AS145" i="13"/>
  <c r="AR145" i="13"/>
  <c r="AQ145" i="13"/>
  <c r="AP145" i="13"/>
  <c r="AO145" i="13"/>
  <c r="AN145" i="13"/>
  <c r="AM145" i="13"/>
  <c r="AL145" i="13"/>
  <c r="AK145" i="13"/>
  <c r="AJ145" i="13"/>
  <c r="AI145" i="13"/>
  <c r="AH145" i="13"/>
  <c r="AG145" i="13"/>
  <c r="AF145" i="13"/>
  <c r="AE145" i="13"/>
  <c r="AD145" i="13"/>
  <c r="AC145" i="13"/>
  <c r="AB145" i="13"/>
  <c r="AA145" i="13"/>
  <c r="Z145" i="13"/>
  <c r="Y145" i="13"/>
  <c r="X145" i="13"/>
  <c r="W145" i="13"/>
  <c r="U145" i="13"/>
  <c r="T145" i="13"/>
  <c r="S145" i="13"/>
  <c r="R145" i="13"/>
  <c r="M145" i="13"/>
  <c r="L145" i="13"/>
  <c r="K145" i="13"/>
  <c r="J145" i="13"/>
  <c r="I145" i="13"/>
  <c r="H145" i="13"/>
  <c r="G145" i="13"/>
  <c r="F145" i="13"/>
  <c r="E145" i="13"/>
  <c r="D145" i="13"/>
  <c r="C145" i="13"/>
  <c r="AT144" i="13"/>
  <c r="AS144" i="13"/>
  <c r="AR144" i="13"/>
  <c r="AQ144" i="13"/>
  <c r="AP144" i="13"/>
  <c r="AO144" i="13"/>
  <c r="AN144" i="13"/>
  <c r="AM144" i="13"/>
  <c r="AL144" i="13"/>
  <c r="AK144" i="13"/>
  <c r="AJ144" i="13"/>
  <c r="AI144" i="13"/>
  <c r="AH144" i="13"/>
  <c r="AG144" i="13"/>
  <c r="AF144" i="13"/>
  <c r="AE144" i="13"/>
  <c r="AD144" i="13"/>
  <c r="AC144" i="13"/>
  <c r="AB144" i="13"/>
  <c r="AA144" i="13"/>
  <c r="Z144" i="13"/>
  <c r="Y144" i="13"/>
  <c r="X144" i="13"/>
  <c r="W144" i="13"/>
  <c r="V144" i="13"/>
  <c r="U144" i="13"/>
  <c r="T144" i="13"/>
  <c r="S144" i="13"/>
  <c r="R144" i="13"/>
  <c r="M144" i="13"/>
  <c r="L144" i="13"/>
  <c r="K144" i="13"/>
  <c r="J144" i="13"/>
  <c r="I144" i="13"/>
  <c r="H144" i="13"/>
  <c r="G144" i="13"/>
  <c r="F144" i="13"/>
  <c r="E144" i="13"/>
  <c r="D144" i="13"/>
  <c r="C144" i="13"/>
  <c r="AT143" i="13"/>
  <c r="AS143" i="13"/>
  <c r="AR143" i="13"/>
  <c r="AQ143" i="13"/>
  <c r="AP143" i="13"/>
  <c r="AO143" i="13"/>
  <c r="AN143" i="13"/>
  <c r="AM143" i="13"/>
  <c r="AL143" i="13"/>
  <c r="AK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U143" i="13"/>
  <c r="T143" i="13"/>
  <c r="S143" i="13"/>
  <c r="R143" i="13"/>
  <c r="M143" i="13"/>
  <c r="L143" i="13"/>
  <c r="K143" i="13"/>
  <c r="J143" i="13"/>
  <c r="I143" i="13"/>
  <c r="H143" i="13"/>
  <c r="G143" i="13"/>
  <c r="F143" i="13"/>
  <c r="E143" i="13"/>
  <c r="D143" i="13"/>
  <c r="C143" i="13"/>
  <c r="AT142" i="13"/>
  <c r="AS142" i="13"/>
  <c r="AR142" i="13"/>
  <c r="AQ142" i="13"/>
  <c r="AP142" i="13"/>
  <c r="AO142" i="13"/>
  <c r="AN142" i="13"/>
  <c r="AM142" i="13"/>
  <c r="AL142" i="13"/>
  <c r="AK142" i="13"/>
  <c r="AJ142" i="13"/>
  <c r="AI142" i="13"/>
  <c r="AH142" i="13"/>
  <c r="AG142" i="13"/>
  <c r="AF142" i="13"/>
  <c r="AE142" i="13"/>
  <c r="AD142" i="13"/>
  <c r="AC142" i="13"/>
  <c r="AB142" i="13"/>
  <c r="AA142" i="13"/>
  <c r="Z142" i="13"/>
  <c r="Y142" i="13"/>
  <c r="X142" i="13"/>
  <c r="W142" i="13"/>
  <c r="V142" i="13"/>
  <c r="U142" i="13"/>
  <c r="T142" i="13"/>
  <c r="S142" i="13"/>
  <c r="R142" i="13"/>
  <c r="M142" i="13"/>
  <c r="L142" i="13"/>
  <c r="K142" i="13"/>
  <c r="J142" i="13"/>
  <c r="I142" i="13"/>
  <c r="H142" i="13"/>
  <c r="G142" i="13"/>
  <c r="F142" i="13"/>
  <c r="E142" i="13"/>
  <c r="D142" i="13"/>
  <c r="C142" i="13"/>
  <c r="AT141" i="13"/>
  <c r="AS141" i="13"/>
  <c r="AR141" i="13"/>
  <c r="AQ141" i="13"/>
  <c r="AP141" i="13"/>
  <c r="AO141" i="13"/>
  <c r="AN141" i="13"/>
  <c r="AM141" i="13"/>
  <c r="AL141" i="13"/>
  <c r="AK141" i="13"/>
  <c r="AJ141" i="13"/>
  <c r="AI141" i="13"/>
  <c r="AH141" i="13"/>
  <c r="AG141" i="13"/>
  <c r="AF141" i="13"/>
  <c r="AE141" i="13"/>
  <c r="AD141" i="13"/>
  <c r="AC141" i="13"/>
  <c r="AB141" i="13"/>
  <c r="AA141" i="13"/>
  <c r="Z141" i="13"/>
  <c r="Y141" i="13"/>
  <c r="X141" i="13"/>
  <c r="W141" i="13"/>
  <c r="V141" i="13"/>
  <c r="U141" i="13"/>
  <c r="T141" i="13"/>
  <c r="S141" i="13"/>
  <c r="R141" i="13"/>
  <c r="M141" i="13"/>
  <c r="L141" i="13"/>
  <c r="K141" i="13"/>
  <c r="J141" i="13"/>
  <c r="I141" i="13"/>
  <c r="H141" i="13"/>
  <c r="G141" i="13"/>
  <c r="F141" i="13"/>
  <c r="E141" i="13"/>
  <c r="D141" i="13"/>
  <c r="C141" i="13"/>
  <c r="AT140" i="13"/>
  <c r="AS140" i="13"/>
  <c r="AR140" i="13"/>
  <c r="AQ140" i="13"/>
  <c r="AP140" i="13"/>
  <c r="AO140" i="13"/>
  <c r="AN140" i="13"/>
  <c r="AM140" i="13"/>
  <c r="AL140" i="13"/>
  <c r="AK140" i="13"/>
  <c r="AJ140" i="13"/>
  <c r="AI140" i="13"/>
  <c r="AH140" i="13"/>
  <c r="AG140" i="13"/>
  <c r="AF140" i="13"/>
  <c r="AE140" i="13"/>
  <c r="AD140" i="13"/>
  <c r="AC140" i="13"/>
  <c r="AB140" i="13"/>
  <c r="AA140" i="13"/>
  <c r="Z140" i="13"/>
  <c r="Y140" i="13"/>
  <c r="X140" i="13"/>
  <c r="W140" i="13"/>
  <c r="V140" i="13"/>
  <c r="U140" i="13"/>
  <c r="T140" i="13"/>
  <c r="S140" i="13"/>
  <c r="R140" i="13"/>
  <c r="M140" i="13"/>
  <c r="L140" i="13"/>
  <c r="K140" i="13"/>
  <c r="J140" i="13"/>
  <c r="I140" i="13"/>
  <c r="H140" i="13"/>
  <c r="G140" i="13"/>
  <c r="F140" i="13"/>
  <c r="E140" i="13"/>
  <c r="D140" i="13"/>
  <c r="C140" i="13"/>
  <c r="AT139" i="13"/>
  <c r="AS139" i="13"/>
  <c r="AR139" i="13"/>
  <c r="AQ139" i="13"/>
  <c r="AP139" i="13"/>
  <c r="AO139" i="13"/>
  <c r="AN139" i="13"/>
  <c r="AM139" i="13"/>
  <c r="AL139" i="13"/>
  <c r="AK139" i="13"/>
  <c r="AJ139" i="13"/>
  <c r="AI139" i="13"/>
  <c r="AH139" i="13"/>
  <c r="AG139" i="13"/>
  <c r="AF139" i="13"/>
  <c r="AE139" i="13"/>
  <c r="AD139" i="13"/>
  <c r="AC139" i="13"/>
  <c r="AB139" i="13"/>
  <c r="AA139" i="13"/>
  <c r="Z139" i="13"/>
  <c r="Y139" i="13"/>
  <c r="X139" i="13"/>
  <c r="W139" i="13"/>
  <c r="V139" i="13"/>
  <c r="U139" i="13"/>
  <c r="T139" i="13"/>
  <c r="S139" i="13"/>
  <c r="R139" i="13"/>
  <c r="M139" i="13"/>
  <c r="L139" i="13"/>
  <c r="K139" i="13"/>
  <c r="J139" i="13"/>
  <c r="I139" i="13"/>
  <c r="H139" i="13"/>
  <c r="G139" i="13"/>
  <c r="F139" i="13"/>
  <c r="E139" i="13"/>
  <c r="D139" i="13"/>
  <c r="C139" i="13"/>
  <c r="AT138" i="13"/>
  <c r="AS138" i="13"/>
  <c r="AR138" i="13"/>
  <c r="AQ138" i="13"/>
  <c r="AP138" i="13"/>
  <c r="AO138" i="13"/>
  <c r="AN138" i="13"/>
  <c r="AM138" i="13"/>
  <c r="AL138" i="13"/>
  <c r="AK138" i="13"/>
  <c r="AJ138" i="13"/>
  <c r="AI138" i="13"/>
  <c r="AH138" i="13"/>
  <c r="AG138" i="13"/>
  <c r="AF138" i="13"/>
  <c r="AE138" i="13"/>
  <c r="AD138" i="13"/>
  <c r="AC138" i="13"/>
  <c r="AB138" i="13"/>
  <c r="AA138" i="13"/>
  <c r="Z138" i="13"/>
  <c r="Y138" i="13"/>
  <c r="X138" i="13"/>
  <c r="W138" i="13"/>
  <c r="V138" i="13"/>
  <c r="U138" i="13"/>
  <c r="T138" i="13"/>
  <c r="S138" i="13"/>
  <c r="R138" i="13"/>
  <c r="M138" i="13"/>
  <c r="L138" i="13"/>
  <c r="K138" i="13"/>
  <c r="J138" i="13"/>
  <c r="I138" i="13"/>
  <c r="H138" i="13"/>
  <c r="G138" i="13"/>
  <c r="F138" i="13"/>
  <c r="E138" i="13"/>
  <c r="D138" i="13"/>
  <c r="C138" i="13"/>
  <c r="AT137" i="13"/>
  <c r="AS137" i="13"/>
  <c r="AR137" i="13"/>
  <c r="AQ137" i="13"/>
  <c r="AP137" i="13"/>
  <c r="AO137" i="13"/>
  <c r="AN137" i="13"/>
  <c r="AM137" i="13"/>
  <c r="AL137" i="13"/>
  <c r="AK137" i="13"/>
  <c r="AJ137" i="13"/>
  <c r="AI137" i="13"/>
  <c r="AH137" i="13"/>
  <c r="AG137" i="13"/>
  <c r="AF137" i="13"/>
  <c r="AE137" i="13"/>
  <c r="AD137" i="13"/>
  <c r="AC137" i="13"/>
  <c r="AB137" i="13"/>
  <c r="AA137" i="13"/>
  <c r="Z137" i="13"/>
  <c r="Y137" i="13"/>
  <c r="X137" i="13"/>
  <c r="W137" i="13"/>
  <c r="U137" i="13"/>
  <c r="T137" i="13"/>
  <c r="S137" i="13"/>
  <c r="R137" i="13"/>
  <c r="M137" i="13"/>
  <c r="L137" i="13"/>
  <c r="K137" i="13"/>
  <c r="J137" i="13"/>
  <c r="I137" i="13"/>
  <c r="H137" i="13"/>
  <c r="G137" i="13"/>
  <c r="F137" i="13"/>
  <c r="E137" i="13"/>
  <c r="D137" i="13"/>
  <c r="C137" i="13"/>
  <c r="AT136" i="13"/>
  <c r="AS136" i="13"/>
  <c r="AR136" i="13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U136" i="13"/>
  <c r="T136" i="13"/>
  <c r="S136" i="13"/>
  <c r="R136" i="13"/>
  <c r="M136" i="13"/>
  <c r="L136" i="13"/>
  <c r="K136" i="13"/>
  <c r="J136" i="13"/>
  <c r="I136" i="13"/>
  <c r="H136" i="13"/>
  <c r="G136" i="13"/>
  <c r="F136" i="13"/>
  <c r="E136" i="13"/>
  <c r="D136" i="13"/>
  <c r="C136" i="13"/>
  <c r="AT135" i="13"/>
  <c r="AS135" i="13"/>
  <c r="AR135" i="13"/>
  <c r="AQ135" i="13"/>
  <c r="AP135" i="13"/>
  <c r="AO135" i="13"/>
  <c r="AN135" i="13"/>
  <c r="AM135" i="13"/>
  <c r="AL135" i="13"/>
  <c r="AK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U135" i="13"/>
  <c r="T135" i="13"/>
  <c r="S135" i="13"/>
  <c r="R135" i="13"/>
  <c r="M135" i="13"/>
  <c r="L135" i="13"/>
  <c r="K135" i="13"/>
  <c r="J135" i="13"/>
  <c r="I135" i="13"/>
  <c r="H135" i="13"/>
  <c r="G135" i="13"/>
  <c r="F135" i="13"/>
  <c r="E135" i="13"/>
  <c r="D135" i="13"/>
  <c r="C135" i="13"/>
  <c r="AT134" i="13"/>
  <c r="AS134" i="13"/>
  <c r="AR134" i="13"/>
  <c r="AQ134" i="13"/>
  <c r="AP134" i="13"/>
  <c r="AO134" i="13"/>
  <c r="AN134" i="13"/>
  <c r="AM134" i="13"/>
  <c r="AL134" i="13"/>
  <c r="AK134" i="13"/>
  <c r="AJ134" i="13"/>
  <c r="AI134" i="13"/>
  <c r="AH134" i="13"/>
  <c r="AG134" i="13"/>
  <c r="AF134" i="13"/>
  <c r="AE134" i="13"/>
  <c r="AD134" i="13"/>
  <c r="AC134" i="13"/>
  <c r="AB134" i="13"/>
  <c r="AA134" i="13"/>
  <c r="Z134" i="13"/>
  <c r="Y134" i="13"/>
  <c r="X134" i="13"/>
  <c r="W134" i="13"/>
  <c r="V134" i="13"/>
  <c r="U134" i="13"/>
  <c r="T134" i="13"/>
  <c r="S134" i="13"/>
  <c r="R134" i="13"/>
  <c r="M134" i="13"/>
  <c r="L134" i="13"/>
  <c r="K134" i="13"/>
  <c r="J134" i="13"/>
  <c r="I134" i="13"/>
  <c r="H134" i="13"/>
  <c r="G134" i="13"/>
  <c r="F134" i="13"/>
  <c r="E134" i="13"/>
  <c r="D134" i="13"/>
  <c r="C134" i="13"/>
  <c r="AT133" i="13"/>
  <c r="AS133" i="13"/>
  <c r="AR133" i="13"/>
  <c r="AQ133" i="13"/>
  <c r="AP133" i="13"/>
  <c r="AO133" i="13"/>
  <c r="AN133" i="13"/>
  <c r="AM133" i="13"/>
  <c r="AL133" i="13"/>
  <c r="AK133" i="13"/>
  <c r="AJ133" i="13"/>
  <c r="AI133" i="13"/>
  <c r="AH133" i="13"/>
  <c r="AG133" i="13"/>
  <c r="AF133" i="13"/>
  <c r="AE133" i="13"/>
  <c r="AD133" i="13"/>
  <c r="AC133" i="13"/>
  <c r="AB133" i="13"/>
  <c r="AA133" i="13"/>
  <c r="Z133" i="13"/>
  <c r="Y133" i="13"/>
  <c r="X133" i="13"/>
  <c r="W133" i="13"/>
  <c r="V133" i="13"/>
  <c r="U133" i="13"/>
  <c r="T133" i="13"/>
  <c r="S133" i="13"/>
  <c r="R133" i="13"/>
  <c r="M133" i="13"/>
  <c r="L133" i="13"/>
  <c r="K133" i="13"/>
  <c r="J133" i="13"/>
  <c r="I133" i="13"/>
  <c r="H133" i="13"/>
  <c r="G133" i="13"/>
  <c r="F133" i="13"/>
  <c r="E133" i="13"/>
  <c r="D133" i="13"/>
  <c r="C133" i="13"/>
  <c r="AT132" i="13"/>
  <c r="AS132" i="13"/>
  <c r="AR132" i="13"/>
  <c r="AQ132" i="13"/>
  <c r="AP132" i="13"/>
  <c r="AO132" i="13"/>
  <c r="AN132" i="13"/>
  <c r="AM132" i="13"/>
  <c r="AL132" i="13"/>
  <c r="AK132" i="13"/>
  <c r="AJ132" i="13"/>
  <c r="AI132" i="13"/>
  <c r="AH132" i="13"/>
  <c r="AG132" i="13"/>
  <c r="AF132" i="13"/>
  <c r="AE132" i="13"/>
  <c r="AD132" i="13"/>
  <c r="AC132" i="13"/>
  <c r="AB132" i="13"/>
  <c r="AA132" i="13"/>
  <c r="Z132" i="13"/>
  <c r="Y132" i="13"/>
  <c r="X132" i="13"/>
  <c r="W132" i="13"/>
  <c r="V132" i="13"/>
  <c r="U132" i="13"/>
  <c r="T132" i="13"/>
  <c r="S132" i="13"/>
  <c r="R132" i="13"/>
  <c r="M132" i="13"/>
  <c r="L132" i="13"/>
  <c r="K132" i="13"/>
  <c r="J132" i="13"/>
  <c r="I132" i="13"/>
  <c r="H132" i="13"/>
  <c r="G132" i="13"/>
  <c r="F132" i="13"/>
  <c r="E132" i="13"/>
  <c r="D132" i="13"/>
  <c r="C132" i="13"/>
  <c r="AT131" i="13"/>
  <c r="AS131" i="13"/>
  <c r="AR131" i="13"/>
  <c r="AQ131" i="13"/>
  <c r="AP131" i="13"/>
  <c r="AO131" i="13"/>
  <c r="AN131" i="13"/>
  <c r="AM131" i="13"/>
  <c r="AL131" i="13"/>
  <c r="AK131" i="13"/>
  <c r="AJ131" i="13"/>
  <c r="AI131" i="13"/>
  <c r="AH131" i="13"/>
  <c r="AG131" i="13"/>
  <c r="AF131" i="13"/>
  <c r="AE131" i="13"/>
  <c r="AD131" i="13"/>
  <c r="AC131" i="13"/>
  <c r="AB131" i="13"/>
  <c r="AA131" i="13"/>
  <c r="Z131" i="13"/>
  <c r="Y131" i="13"/>
  <c r="X131" i="13"/>
  <c r="W131" i="13"/>
  <c r="V131" i="13"/>
  <c r="U131" i="13"/>
  <c r="T131" i="13"/>
  <c r="S131" i="13"/>
  <c r="R131" i="13"/>
  <c r="M131" i="13"/>
  <c r="L131" i="13"/>
  <c r="K131" i="13"/>
  <c r="J131" i="13"/>
  <c r="I131" i="13"/>
  <c r="H131" i="13"/>
  <c r="G131" i="13"/>
  <c r="F131" i="13"/>
  <c r="E131" i="13"/>
  <c r="D131" i="13"/>
  <c r="C131" i="13"/>
  <c r="AT130" i="13"/>
  <c r="AS130" i="13"/>
  <c r="AR130" i="13"/>
  <c r="AQ130" i="13"/>
  <c r="AP130" i="13"/>
  <c r="AO130" i="13"/>
  <c r="AN130" i="13"/>
  <c r="AM130" i="13"/>
  <c r="AL130" i="13"/>
  <c r="AK130" i="13"/>
  <c r="AJ130" i="13"/>
  <c r="AI130" i="13"/>
  <c r="AH130" i="13"/>
  <c r="AG130" i="13"/>
  <c r="AF130" i="13"/>
  <c r="AE130" i="13"/>
  <c r="AD130" i="13"/>
  <c r="AC130" i="13"/>
  <c r="AB130" i="13"/>
  <c r="AA130" i="13"/>
  <c r="Z130" i="13"/>
  <c r="Y130" i="13"/>
  <c r="X130" i="13"/>
  <c r="W130" i="13"/>
  <c r="V130" i="13"/>
  <c r="U130" i="13"/>
  <c r="T130" i="13"/>
  <c r="S130" i="13"/>
  <c r="R130" i="13"/>
  <c r="M130" i="13"/>
  <c r="L130" i="13"/>
  <c r="K130" i="13"/>
  <c r="J130" i="13"/>
  <c r="I130" i="13"/>
  <c r="H130" i="13"/>
  <c r="G130" i="13"/>
  <c r="F130" i="13"/>
  <c r="E130" i="13"/>
  <c r="D130" i="13"/>
  <c r="C130" i="13"/>
  <c r="AT129" i="13"/>
  <c r="AS129" i="13"/>
  <c r="AR129" i="13"/>
  <c r="AQ129" i="13"/>
  <c r="AP129" i="13"/>
  <c r="AO129" i="13"/>
  <c r="AN129" i="13"/>
  <c r="AM129" i="13"/>
  <c r="AL129" i="13"/>
  <c r="AK129" i="13"/>
  <c r="AJ129" i="13"/>
  <c r="AI129" i="13"/>
  <c r="AH129" i="13"/>
  <c r="AG129" i="13"/>
  <c r="AF129" i="13"/>
  <c r="AE129" i="13"/>
  <c r="AD129" i="13"/>
  <c r="AC129" i="13"/>
  <c r="AB129" i="13"/>
  <c r="AA129" i="13"/>
  <c r="Z129" i="13"/>
  <c r="Y129" i="13"/>
  <c r="X129" i="13"/>
  <c r="W129" i="13"/>
  <c r="V129" i="13"/>
  <c r="U129" i="13"/>
  <c r="T129" i="13"/>
  <c r="S129" i="13"/>
  <c r="R129" i="13"/>
  <c r="M129" i="13"/>
  <c r="L129" i="13"/>
  <c r="K129" i="13"/>
  <c r="J129" i="13"/>
  <c r="I129" i="13"/>
  <c r="H129" i="13"/>
  <c r="G129" i="13"/>
  <c r="F129" i="13"/>
  <c r="E129" i="13"/>
  <c r="D129" i="13"/>
  <c r="C129" i="13"/>
  <c r="AT128" i="13"/>
  <c r="AS128" i="13"/>
  <c r="AR128" i="13"/>
  <c r="AQ128" i="13"/>
  <c r="AP128" i="13"/>
  <c r="AO128" i="13"/>
  <c r="AN128" i="13"/>
  <c r="AM128" i="13"/>
  <c r="AL128" i="13"/>
  <c r="AK128" i="13"/>
  <c r="AJ128" i="13"/>
  <c r="AI128" i="13"/>
  <c r="AH12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U128" i="13"/>
  <c r="T128" i="13"/>
  <c r="S128" i="13"/>
  <c r="R128" i="13"/>
  <c r="M128" i="13"/>
  <c r="L128" i="13"/>
  <c r="K128" i="13"/>
  <c r="J128" i="13"/>
  <c r="I128" i="13"/>
  <c r="H128" i="13"/>
  <c r="G128" i="13"/>
  <c r="F128" i="13"/>
  <c r="E128" i="13"/>
  <c r="D128" i="13"/>
  <c r="C128" i="13"/>
  <c r="AT127" i="13"/>
  <c r="AS127" i="13"/>
  <c r="AR127" i="13"/>
  <c r="AQ127" i="13"/>
  <c r="AP127" i="13"/>
  <c r="AO127" i="13"/>
  <c r="AN127" i="13"/>
  <c r="AM127" i="13"/>
  <c r="AL127" i="13"/>
  <c r="AK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U127" i="13"/>
  <c r="T127" i="13"/>
  <c r="S127" i="13"/>
  <c r="R127" i="13"/>
  <c r="M127" i="13"/>
  <c r="L127" i="13"/>
  <c r="K127" i="13"/>
  <c r="J127" i="13"/>
  <c r="I127" i="13"/>
  <c r="H127" i="13"/>
  <c r="G127" i="13"/>
  <c r="F127" i="13"/>
  <c r="E127" i="13"/>
  <c r="D127" i="13"/>
  <c r="C127" i="13"/>
  <c r="AT126" i="13"/>
  <c r="AS126" i="13"/>
  <c r="AR126" i="13"/>
  <c r="AQ126" i="13"/>
  <c r="AP126" i="13"/>
  <c r="AO126" i="13"/>
  <c r="AN126" i="13"/>
  <c r="AM126" i="13"/>
  <c r="AL126" i="13"/>
  <c r="AK126" i="13"/>
  <c r="AJ126" i="13"/>
  <c r="AI126" i="13"/>
  <c r="AH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U126" i="13"/>
  <c r="T126" i="13"/>
  <c r="S126" i="13"/>
  <c r="R126" i="13"/>
  <c r="M126" i="13"/>
  <c r="L126" i="13"/>
  <c r="K126" i="13"/>
  <c r="J126" i="13"/>
  <c r="I126" i="13"/>
  <c r="H126" i="13"/>
  <c r="G126" i="13"/>
  <c r="F126" i="13"/>
  <c r="E126" i="13"/>
  <c r="D126" i="13"/>
  <c r="C126" i="13"/>
  <c r="AT125" i="13"/>
  <c r="AS125" i="13"/>
  <c r="AR125" i="13"/>
  <c r="AQ125" i="13"/>
  <c r="AP125" i="13"/>
  <c r="AO125" i="13"/>
  <c r="AN125" i="13"/>
  <c r="AM125" i="13"/>
  <c r="AL125" i="13"/>
  <c r="AK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3" i="13"/>
  <c r="U125" i="13"/>
  <c r="T125" i="13"/>
  <c r="S125" i="13"/>
  <c r="R125" i="13"/>
  <c r="M125" i="13"/>
  <c r="L125" i="13"/>
  <c r="K125" i="13"/>
  <c r="J125" i="13"/>
  <c r="I125" i="13"/>
  <c r="H125" i="13"/>
  <c r="G125" i="13"/>
  <c r="F125" i="13"/>
  <c r="E125" i="13"/>
  <c r="D125" i="13"/>
  <c r="C125" i="13"/>
  <c r="AT124" i="13"/>
  <c r="AS124" i="13"/>
  <c r="AR124" i="13"/>
  <c r="AQ124" i="13"/>
  <c r="AP124" i="13"/>
  <c r="AO124" i="13"/>
  <c r="AN124" i="13"/>
  <c r="AM124" i="13"/>
  <c r="AL124" i="13"/>
  <c r="AK124" i="13"/>
  <c r="AJ124" i="13"/>
  <c r="AI124" i="13"/>
  <c r="AH124" i="13"/>
  <c r="AG124" i="13"/>
  <c r="AF124" i="13"/>
  <c r="AE124" i="13"/>
  <c r="AD124" i="13"/>
  <c r="AC124" i="13"/>
  <c r="AB124" i="13"/>
  <c r="AA124" i="13"/>
  <c r="Z124" i="13"/>
  <c r="Y124" i="13"/>
  <c r="X124" i="13"/>
  <c r="W124" i="13"/>
  <c r="U124" i="13"/>
  <c r="T124" i="13"/>
  <c r="S124" i="13"/>
  <c r="R124" i="13"/>
  <c r="M124" i="13"/>
  <c r="L124" i="13"/>
  <c r="K124" i="13"/>
  <c r="J124" i="13"/>
  <c r="I124" i="13"/>
  <c r="H124" i="13"/>
  <c r="G124" i="13"/>
  <c r="F124" i="13"/>
  <c r="E124" i="13"/>
  <c r="D124" i="13"/>
  <c r="C124" i="13"/>
  <c r="AT123" i="13"/>
  <c r="AS123" i="13"/>
  <c r="AR123" i="13"/>
  <c r="AQ123" i="13"/>
  <c r="AP123" i="13"/>
  <c r="AO123" i="13"/>
  <c r="AN123" i="13"/>
  <c r="AM123" i="13"/>
  <c r="AL123" i="13"/>
  <c r="AK123" i="13"/>
  <c r="AJ123" i="13"/>
  <c r="AI123" i="13"/>
  <c r="AH123" i="13"/>
  <c r="AG123" i="13"/>
  <c r="AF123" i="13"/>
  <c r="AE123" i="13"/>
  <c r="AD123" i="13"/>
  <c r="AC123" i="13"/>
  <c r="AB123" i="13"/>
  <c r="AA123" i="13"/>
  <c r="Z123" i="13"/>
  <c r="Y123" i="13"/>
  <c r="X123" i="13"/>
  <c r="W123" i="13"/>
  <c r="U123" i="13"/>
  <c r="T123" i="13"/>
  <c r="S123" i="13"/>
  <c r="R123" i="13"/>
  <c r="M123" i="13"/>
  <c r="L123" i="13"/>
  <c r="K123" i="13"/>
  <c r="J123" i="13"/>
  <c r="I123" i="13"/>
  <c r="H123" i="13"/>
  <c r="G123" i="13"/>
  <c r="F123" i="13"/>
  <c r="E123" i="13"/>
  <c r="D123" i="13"/>
  <c r="C123" i="13"/>
  <c r="AT122" i="13"/>
  <c r="AS122" i="13"/>
  <c r="AR122" i="13"/>
  <c r="AQ122" i="13"/>
  <c r="AP122" i="13"/>
  <c r="AO122" i="13"/>
  <c r="AN122" i="13"/>
  <c r="AM122" i="13"/>
  <c r="AL122" i="13"/>
  <c r="AK122" i="13"/>
  <c r="AJ122" i="13"/>
  <c r="AI122" i="13"/>
  <c r="AH122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U122" i="13"/>
  <c r="T122" i="13"/>
  <c r="S122" i="13"/>
  <c r="R122" i="13"/>
  <c r="M122" i="13"/>
  <c r="L122" i="13"/>
  <c r="K122" i="13"/>
  <c r="J122" i="13"/>
  <c r="I122" i="13"/>
  <c r="H122" i="13"/>
  <c r="G122" i="13"/>
  <c r="F122" i="13"/>
  <c r="E122" i="13"/>
  <c r="D122" i="13"/>
  <c r="C122" i="13"/>
  <c r="AT121" i="13"/>
  <c r="AS121" i="13"/>
  <c r="AR121" i="13"/>
  <c r="AQ121" i="13"/>
  <c r="AP121" i="13"/>
  <c r="AO121" i="13"/>
  <c r="AN121" i="13"/>
  <c r="AM121" i="13"/>
  <c r="AL121" i="13"/>
  <c r="AK121" i="13"/>
  <c r="AJ121" i="13"/>
  <c r="AI121" i="13"/>
  <c r="AH121" i="13"/>
  <c r="AG121" i="13"/>
  <c r="AF121" i="13"/>
  <c r="AE121" i="13"/>
  <c r="AD121" i="13"/>
  <c r="AC121" i="13"/>
  <c r="AB121" i="13"/>
  <c r="AA121" i="13"/>
  <c r="Z121" i="13"/>
  <c r="Y121" i="13"/>
  <c r="X121" i="13"/>
  <c r="W121" i="13"/>
  <c r="V121" i="13"/>
  <c r="U121" i="13"/>
  <c r="T121" i="13"/>
  <c r="S121" i="13"/>
  <c r="R121" i="13"/>
  <c r="M121" i="13"/>
  <c r="L121" i="13"/>
  <c r="K121" i="13"/>
  <c r="J121" i="13"/>
  <c r="I121" i="13"/>
  <c r="H121" i="13"/>
  <c r="G121" i="13"/>
  <c r="F121" i="13"/>
  <c r="E121" i="13"/>
  <c r="D121" i="13"/>
  <c r="C121" i="13"/>
  <c r="AT120" i="13"/>
  <c r="AS120" i="13"/>
  <c r="AQ120" i="13"/>
  <c r="AO120" i="13"/>
  <c r="AN120" i="13"/>
  <c r="AL120" i="13"/>
  <c r="AI120" i="13"/>
  <c r="AG120" i="13"/>
  <c r="AF120" i="13"/>
  <c r="AD120" i="13"/>
  <c r="AC120" i="13"/>
  <c r="AA120" i="13"/>
  <c r="Y120" i="13"/>
  <c r="X120" i="13"/>
  <c r="U120" i="13"/>
  <c r="S120" i="13"/>
  <c r="R120" i="13"/>
  <c r="M120" i="13"/>
  <c r="L120" i="13"/>
  <c r="K118" i="13"/>
  <c r="I120" i="13"/>
  <c r="H120" i="13"/>
  <c r="E120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M119" i="13"/>
  <c r="L119" i="13"/>
  <c r="K119" i="13"/>
  <c r="J119" i="13"/>
  <c r="I119" i="13"/>
  <c r="H119" i="13"/>
  <c r="G119" i="13"/>
  <c r="F119" i="13"/>
  <c r="E119" i="13"/>
  <c r="D119" i="13"/>
  <c r="C119" i="13"/>
  <c r="AT118" i="13"/>
  <c r="AS118" i="13"/>
  <c r="AR118" i="13"/>
  <c r="AQ118" i="13"/>
  <c r="AO118" i="13"/>
  <c r="AN118" i="13"/>
  <c r="AL118" i="13"/>
  <c r="AJ118" i="13"/>
  <c r="AI118" i="13"/>
  <c r="AG118" i="13"/>
  <c r="AF118" i="13"/>
  <c r="AD118" i="13"/>
  <c r="AC118" i="13"/>
  <c r="AB118" i="13"/>
  <c r="AA118" i="13"/>
  <c r="Y118" i="13"/>
  <c r="X118" i="13"/>
  <c r="U118" i="13"/>
  <c r="T118" i="13"/>
  <c r="S118" i="13"/>
  <c r="M118" i="13"/>
  <c r="L118" i="13"/>
  <c r="I118" i="13"/>
  <c r="H118" i="13"/>
  <c r="F118" i="13"/>
  <c r="E118" i="13"/>
  <c r="D118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M117" i="13"/>
  <c r="L117" i="13"/>
  <c r="K117" i="13"/>
  <c r="J117" i="13"/>
  <c r="I117" i="13"/>
  <c r="H117" i="13"/>
  <c r="G117" i="13"/>
  <c r="F117" i="13"/>
  <c r="E117" i="13"/>
  <c r="D117" i="13"/>
  <c r="C117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M116" i="13"/>
  <c r="L116" i="13"/>
  <c r="K116" i="13"/>
  <c r="J116" i="13"/>
  <c r="I116" i="13"/>
  <c r="H116" i="13"/>
  <c r="G116" i="13"/>
  <c r="F116" i="13"/>
  <c r="E116" i="13"/>
  <c r="D116" i="13"/>
  <c r="C116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M115" i="13"/>
  <c r="L115" i="13"/>
  <c r="K115" i="13"/>
  <c r="J115" i="13"/>
  <c r="I115" i="13"/>
  <c r="H115" i="13"/>
  <c r="G115" i="13"/>
  <c r="F115" i="13"/>
  <c r="E115" i="13"/>
  <c r="D115" i="13"/>
  <c r="C115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M114" i="13"/>
  <c r="L114" i="13"/>
  <c r="K114" i="13"/>
  <c r="J114" i="13"/>
  <c r="I114" i="13"/>
  <c r="H114" i="13"/>
  <c r="G114" i="13"/>
  <c r="F114" i="13"/>
  <c r="E114" i="13"/>
  <c r="D114" i="13"/>
  <c r="C114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M113" i="13"/>
  <c r="L113" i="13"/>
  <c r="K113" i="13"/>
  <c r="J113" i="13"/>
  <c r="I113" i="13"/>
  <c r="H113" i="13"/>
  <c r="G113" i="13"/>
  <c r="F113" i="13"/>
  <c r="E113" i="13"/>
  <c r="D113" i="13"/>
  <c r="C113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M112" i="13"/>
  <c r="L112" i="13"/>
  <c r="K112" i="13"/>
  <c r="J112" i="13"/>
  <c r="I112" i="13"/>
  <c r="H112" i="13"/>
  <c r="G112" i="13"/>
  <c r="F112" i="13"/>
  <c r="E112" i="13"/>
  <c r="D112" i="13"/>
  <c r="C112" i="13"/>
  <c r="AT111" i="13"/>
  <c r="AS111" i="13"/>
  <c r="AR111" i="13"/>
  <c r="AQ111" i="13"/>
  <c r="AP111" i="13"/>
  <c r="AO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M111" i="13"/>
  <c r="L111" i="13"/>
  <c r="K111" i="13"/>
  <c r="J111" i="13"/>
  <c r="I111" i="13"/>
  <c r="H111" i="13"/>
  <c r="G111" i="13"/>
  <c r="F111" i="13"/>
  <c r="E111" i="13"/>
  <c r="D111" i="13"/>
  <c r="C111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M110" i="13"/>
  <c r="L110" i="13"/>
  <c r="K110" i="13"/>
  <c r="J110" i="13"/>
  <c r="I110" i="13"/>
  <c r="H110" i="13"/>
  <c r="G110" i="13"/>
  <c r="F110" i="13"/>
  <c r="E110" i="13"/>
  <c r="D110" i="13"/>
  <c r="C110" i="13"/>
  <c r="AT109" i="13"/>
  <c r="AS109" i="13"/>
  <c r="AR109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M109" i="13"/>
  <c r="L109" i="13"/>
  <c r="K109" i="13"/>
  <c r="J109" i="13"/>
  <c r="I109" i="13"/>
  <c r="H109" i="13"/>
  <c r="G109" i="13"/>
  <c r="F109" i="13"/>
  <c r="E109" i="13"/>
  <c r="D109" i="13"/>
  <c r="C109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M108" i="13"/>
  <c r="L108" i="13"/>
  <c r="K108" i="13"/>
  <c r="J108" i="13"/>
  <c r="I108" i="13"/>
  <c r="H108" i="13"/>
  <c r="G108" i="13"/>
  <c r="F108" i="13"/>
  <c r="E108" i="13"/>
  <c r="D108" i="13"/>
  <c r="C108" i="13"/>
  <c r="AT107" i="13"/>
  <c r="AS107" i="13"/>
  <c r="AR107" i="13"/>
  <c r="AQ107" i="13"/>
  <c r="AP107" i="13"/>
  <c r="AO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M107" i="13"/>
  <c r="L107" i="13"/>
  <c r="K107" i="13"/>
  <c r="J107" i="13"/>
  <c r="I107" i="13"/>
  <c r="H107" i="13"/>
  <c r="G107" i="13"/>
  <c r="F107" i="13"/>
  <c r="E107" i="13"/>
  <c r="D107" i="13"/>
  <c r="C107" i="13"/>
  <c r="AT106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M106" i="13"/>
  <c r="L106" i="13"/>
  <c r="K106" i="13"/>
  <c r="J106" i="13"/>
  <c r="I106" i="13"/>
  <c r="H106" i="13"/>
  <c r="G106" i="13"/>
  <c r="F106" i="13"/>
  <c r="E106" i="13"/>
  <c r="D106" i="13"/>
  <c r="C106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M101" i="13"/>
  <c r="L101" i="13"/>
  <c r="K101" i="13"/>
  <c r="J101" i="13"/>
  <c r="I101" i="13"/>
  <c r="H101" i="13"/>
  <c r="G101" i="13"/>
  <c r="F101" i="13"/>
  <c r="E101" i="13"/>
  <c r="D101" i="13"/>
  <c r="C101" i="13"/>
  <c r="AT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AU99" i="13"/>
  <c r="AT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AU98" i="13"/>
  <c r="AT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AU97" i="13"/>
  <c r="AT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AU96" i="13"/>
  <c r="AT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AU95" i="13"/>
  <c r="AT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AU94" i="13"/>
  <c r="AT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AU93" i="13"/>
  <c r="AT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AU91" i="13"/>
  <c r="AT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AU90" i="13"/>
  <c r="AT90" i="13"/>
  <c r="AS90" i="13"/>
  <c r="AR90" i="13"/>
  <c r="AQ90" i="13"/>
  <c r="AP90" i="13"/>
  <c r="AO90" i="13"/>
  <c r="AN90" i="13"/>
  <c r="AM90" i="13"/>
  <c r="AL90" i="13"/>
  <c r="AK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AU89" i="13"/>
  <c r="AT89" i="13"/>
  <c r="AS89" i="13"/>
  <c r="AR89" i="13"/>
  <c r="AQ89" i="13"/>
  <c r="AP89" i="13"/>
  <c r="AO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U89" i="13"/>
  <c r="T89" i="13"/>
  <c r="S89" i="13"/>
  <c r="R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AU88" i="13"/>
  <c r="AT88" i="13"/>
  <c r="AS88" i="13"/>
  <c r="AR88" i="13"/>
  <c r="AQ88" i="13"/>
  <c r="AP88" i="13"/>
  <c r="AO88" i="13"/>
  <c r="AN88" i="13"/>
  <c r="AM88" i="13"/>
  <c r="AL88" i="13"/>
  <c r="AK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X88" i="13"/>
  <c r="W88" i="13"/>
  <c r="V88" i="13"/>
  <c r="U88" i="13"/>
  <c r="T88" i="13"/>
  <c r="S88" i="13"/>
  <c r="R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AU87" i="13"/>
  <c r="AT87" i="13"/>
  <c r="AS87" i="13"/>
  <c r="AR87" i="13"/>
  <c r="AQ87" i="13"/>
  <c r="AP87" i="13"/>
  <c r="AO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X87" i="13"/>
  <c r="W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AU86" i="13"/>
  <c r="AT86" i="13"/>
  <c r="AS86" i="13"/>
  <c r="AR86" i="13"/>
  <c r="AQ86" i="13"/>
  <c r="AP86" i="13"/>
  <c r="AO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AU85" i="13"/>
  <c r="AT85" i="13"/>
  <c r="AS85" i="13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AU84" i="13"/>
  <c r="AT84" i="13"/>
  <c r="AS84" i="13"/>
  <c r="AR84" i="13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AU82" i="13"/>
  <c r="AT82" i="13"/>
  <c r="AS82" i="13"/>
  <c r="AR82" i="13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AU81" i="13"/>
  <c r="AT81" i="13"/>
  <c r="AS81" i="13"/>
  <c r="AR81" i="13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AU80" i="13"/>
  <c r="AT80" i="13"/>
  <c r="AS80" i="13"/>
  <c r="AR80" i="13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P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U75" i="13"/>
  <c r="T75" i="13"/>
  <c r="S75" i="13"/>
  <c r="R75" i="13"/>
  <c r="O75" i="13"/>
  <c r="M75" i="13"/>
  <c r="L75" i="13"/>
  <c r="K75" i="13"/>
  <c r="J75" i="13"/>
  <c r="I75" i="13"/>
  <c r="H75" i="13"/>
  <c r="G75" i="13"/>
  <c r="F75" i="13"/>
  <c r="E75" i="13"/>
  <c r="D75" i="13"/>
  <c r="C75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U74" i="13"/>
  <c r="T74" i="13"/>
  <c r="S74" i="13"/>
  <c r="R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AT70" i="13"/>
  <c r="AS70" i="13"/>
  <c r="AQ70" i="13"/>
  <c r="AO70" i="13"/>
  <c r="AN70" i="13"/>
  <c r="AL70" i="13"/>
  <c r="AI70" i="13"/>
  <c r="AG70" i="13"/>
  <c r="AF70" i="13"/>
  <c r="AD70" i="13"/>
  <c r="AC70" i="13"/>
  <c r="AA70" i="13"/>
  <c r="Y70" i="13"/>
  <c r="X70" i="13"/>
  <c r="U70" i="13"/>
  <c r="S70" i="13"/>
  <c r="R70" i="13"/>
  <c r="M70" i="13"/>
  <c r="L70" i="13"/>
  <c r="I70" i="13"/>
  <c r="H70" i="13"/>
  <c r="E70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P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AT68" i="13"/>
  <c r="AS68" i="13"/>
  <c r="AR68" i="13"/>
  <c r="AQ68" i="13"/>
  <c r="AO68" i="13"/>
  <c r="AN68" i="13"/>
  <c r="AL68" i="13"/>
  <c r="AJ68" i="13"/>
  <c r="AI68" i="13"/>
  <c r="AG68" i="13"/>
  <c r="AF68" i="13"/>
  <c r="AD68" i="13"/>
  <c r="AC68" i="13"/>
  <c r="AB68" i="13"/>
  <c r="AA68" i="13"/>
  <c r="Y68" i="13"/>
  <c r="X68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AU151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52" i="12"/>
  <c r="V151" i="12" s="1"/>
  <c r="U151" i="12"/>
  <c r="T151" i="12"/>
  <c r="S151" i="12"/>
  <c r="R151" i="12"/>
  <c r="O52" i="12"/>
  <c r="Q52" i="12" s="1"/>
  <c r="AV52" i="12" s="1"/>
  <c r="P101" i="12" s="1"/>
  <c r="P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AU150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51" i="12"/>
  <c r="V150" i="12" s="1"/>
  <c r="U150" i="12"/>
  <c r="T150" i="12"/>
  <c r="S150" i="12"/>
  <c r="R150" i="12"/>
  <c r="O51" i="12"/>
  <c r="Q51" i="12" s="1"/>
  <c r="P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50" i="12"/>
  <c r="V50" i="14" s="1"/>
  <c r="V99" i="14" s="1"/>
  <c r="U149" i="12"/>
  <c r="T149" i="12"/>
  <c r="S149" i="12"/>
  <c r="R149" i="12"/>
  <c r="O50" i="12"/>
  <c r="P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AU148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49" i="12"/>
  <c r="V49" i="14" s="1"/>
  <c r="V98" i="14" s="1"/>
  <c r="U148" i="12"/>
  <c r="T148" i="12"/>
  <c r="S148" i="12"/>
  <c r="R148" i="12"/>
  <c r="O49" i="12"/>
  <c r="P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48" i="12"/>
  <c r="V147" i="12" s="1"/>
  <c r="U147" i="12"/>
  <c r="T147" i="12"/>
  <c r="S147" i="12"/>
  <c r="R147" i="12"/>
  <c r="O48" i="12"/>
  <c r="Q48" i="12" s="1"/>
  <c r="P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47" i="12"/>
  <c r="V146" i="12" s="1"/>
  <c r="U146" i="12"/>
  <c r="T146" i="12"/>
  <c r="S146" i="12"/>
  <c r="R146" i="12"/>
  <c r="O47" i="12"/>
  <c r="O47" i="14" s="1"/>
  <c r="O96" i="14" s="1"/>
  <c r="P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46" i="12"/>
  <c r="V46" i="14" s="1"/>
  <c r="V95" i="14" s="1"/>
  <c r="V145" i="12"/>
  <c r="U145" i="12"/>
  <c r="T145" i="12"/>
  <c r="S145" i="12"/>
  <c r="R145" i="12"/>
  <c r="O46" i="12"/>
  <c r="P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45" i="12"/>
  <c r="V45" i="14" s="1"/>
  <c r="V94" i="14" s="1"/>
  <c r="U144" i="12"/>
  <c r="T144" i="12"/>
  <c r="S144" i="12"/>
  <c r="R144" i="12"/>
  <c r="O45" i="12"/>
  <c r="P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44" i="12"/>
  <c r="V143" i="12" s="1"/>
  <c r="U143" i="12"/>
  <c r="T143" i="12"/>
  <c r="S143" i="12"/>
  <c r="R143" i="12"/>
  <c r="O44" i="12"/>
  <c r="O44" i="14" s="1"/>
  <c r="O93" i="14" s="1"/>
  <c r="P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43" i="12"/>
  <c r="V142" i="12" s="1"/>
  <c r="U142" i="12"/>
  <c r="T142" i="12"/>
  <c r="S142" i="12"/>
  <c r="R142" i="12"/>
  <c r="O43" i="12"/>
  <c r="O43" i="14" s="1"/>
  <c r="O92" i="14" s="1"/>
  <c r="P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42" i="12"/>
  <c r="V42" i="14" s="1"/>
  <c r="V91" i="14" s="1"/>
  <c r="U141" i="12"/>
  <c r="T141" i="12"/>
  <c r="S141" i="12"/>
  <c r="R141" i="12"/>
  <c r="O42" i="12"/>
  <c r="O42" i="14" s="1"/>
  <c r="O91" i="14" s="1"/>
  <c r="P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41" i="12"/>
  <c r="V41" i="14" s="1"/>
  <c r="V90" i="14" s="1"/>
  <c r="U140" i="12"/>
  <c r="T140" i="12"/>
  <c r="S140" i="12"/>
  <c r="R140" i="12"/>
  <c r="O41" i="12"/>
  <c r="Q41" i="12" s="1"/>
  <c r="P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40" i="12"/>
  <c r="V139" i="12" s="1"/>
  <c r="U139" i="12"/>
  <c r="T139" i="12"/>
  <c r="S139" i="12"/>
  <c r="R139" i="12"/>
  <c r="O40" i="12"/>
  <c r="P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39" i="12"/>
  <c r="U138" i="12"/>
  <c r="T138" i="12"/>
  <c r="S138" i="12"/>
  <c r="R138" i="12"/>
  <c r="O39" i="12"/>
  <c r="P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38" i="12"/>
  <c r="V137" i="12" s="1"/>
  <c r="U137" i="12"/>
  <c r="T137" i="12"/>
  <c r="S137" i="12"/>
  <c r="R137" i="12"/>
  <c r="O38" i="12"/>
  <c r="P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37" i="12"/>
  <c r="U136" i="12"/>
  <c r="T136" i="12"/>
  <c r="S136" i="12"/>
  <c r="R136" i="12"/>
  <c r="O37" i="12"/>
  <c r="P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36" i="12"/>
  <c r="V36" i="14" s="1"/>
  <c r="V85" i="14" s="1"/>
  <c r="U135" i="12"/>
  <c r="T135" i="12"/>
  <c r="S135" i="12"/>
  <c r="R135" i="12"/>
  <c r="O36" i="12"/>
  <c r="P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35" i="12"/>
  <c r="U134" i="12"/>
  <c r="T134" i="12"/>
  <c r="S134" i="12"/>
  <c r="R134" i="12"/>
  <c r="O35" i="12"/>
  <c r="P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34" i="12"/>
  <c r="V133" i="12" s="1"/>
  <c r="U133" i="12"/>
  <c r="T133" i="12"/>
  <c r="S133" i="12"/>
  <c r="R133" i="12"/>
  <c r="O34" i="12"/>
  <c r="Q34" i="12" s="1"/>
  <c r="P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33" i="12"/>
  <c r="V33" i="14" s="1"/>
  <c r="V82" i="14" s="1"/>
  <c r="U132" i="12"/>
  <c r="T132" i="12"/>
  <c r="S132" i="12"/>
  <c r="R132" i="12"/>
  <c r="O33" i="12"/>
  <c r="P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32" i="12"/>
  <c r="U131" i="12"/>
  <c r="T131" i="12"/>
  <c r="S131" i="12"/>
  <c r="R131" i="12"/>
  <c r="O32" i="12"/>
  <c r="O32" i="14" s="1"/>
  <c r="O81" i="14" s="1"/>
  <c r="P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31" i="12"/>
  <c r="U130" i="12"/>
  <c r="T130" i="12"/>
  <c r="S130" i="12"/>
  <c r="R130" i="12"/>
  <c r="O31" i="12"/>
  <c r="P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30" i="12"/>
  <c r="U129" i="12"/>
  <c r="T129" i="12"/>
  <c r="S129" i="12"/>
  <c r="R129" i="12"/>
  <c r="O30" i="12"/>
  <c r="O30" i="14" s="1"/>
  <c r="O79" i="14" s="1"/>
  <c r="P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29" i="12"/>
  <c r="U128" i="12"/>
  <c r="T128" i="12"/>
  <c r="S128" i="12"/>
  <c r="R128" i="12"/>
  <c r="O29" i="12"/>
  <c r="P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28" i="12"/>
  <c r="U127" i="12"/>
  <c r="T127" i="12"/>
  <c r="S127" i="12"/>
  <c r="R127" i="12"/>
  <c r="O28" i="12"/>
  <c r="P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27" i="12"/>
  <c r="U126" i="12"/>
  <c r="T126" i="12"/>
  <c r="S126" i="12"/>
  <c r="R126" i="12"/>
  <c r="O27" i="12"/>
  <c r="O27" i="14" s="1"/>
  <c r="O76" i="14" s="1"/>
  <c r="P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AU26" i="12"/>
  <c r="AT26" i="12"/>
  <c r="AT125" i="12" s="1"/>
  <c r="AS26" i="12"/>
  <c r="AS125" i="12" s="1"/>
  <c r="AR26" i="12"/>
  <c r="AQ26" i="12"/>
  <c r="AQ26" i="14" s="1"/>
  <c r="AQ75" i="14" s="1"/>
  <c r="AP26" i="12"/>
  <c r="AP125" i="12" s="1"/>
  <c r="AO26" i="12"/>
  <c r="AO26" i="14" s="1"/>
  <c r="AO75" i="14" s="1"/>
  <c r="AN26" i="12"/>
  <c r="AM26" i="12"/>
  <c r="AL26" i="12"/>
  <c r="AK26" i="12"/>
  <c r="AK26" i="14" s="1"/>
  <c r="AK75" i="14" s="1"/>
  <c r="AJ26" i="12"/>
  <c r="AI26" i="12"/>
  <c r="AI26" i="14" s="1"/>
  <c r="AI75" i="14" s="1"/>
  <c r="AH26" i="12"/>
  <c r="AG26" i="12"/>
  <c r="AG26" i="14" s="1"/>
  <c r="AG75" i="14" s="1"/>
  <c r="AF26" i="12"/>
  <c r="AE26" i="12"/>
  <c r="AD26" i="12"/>
  <c r="AD125" i="12" s="1"/>
  <c r="AC26" i="12"/>
  <c r="AC125" i="12" s="1"/>
  <c r="AB26" i="12"/>
  <c r="AA26" i="12"/>
  <c r="AA26" i="14" s="1"/>
  <c r="AA75" i="14" s="1"/>
  <c r="Z26" i="12"/>
  <c r="Z125" i="12" s="1"/>
  <c r="Y26" i="12"/>
  <c r="Y26" i="14" s="1"/>
  <c r="Y75" i="14" s="1"/>
  <c r="X26" i="12"/>
  <c r="W26" i="12"/>
  <c r="V22" i="12"/>
  <c r="V22" i="14" s="1"/>
  <c r="V71" i="14" s="1"/>
  <c r="V23" i="12"/>
  <c r="V23" i="14" s="1"/>
  <c r="V72" i="14" s="1"/>
  <c r="V24" i="12"/>
  <c r="V25" i="12"/>
  <c r="U26" i="12"/>
  <c r="T26" i="12"/>
  <c r="T26" i="14" s="1"/>
  <c r="T75" i="14" s="1"/>
  <c r="S26" i="12"/>
  <c r="R26" i="12"/>
  <c r="R26" i="14" s="1"/>
  <c r="R75" i="14" s="1"/>
  <c r="O22" i="12"/>
  <c r="O23" i="12"/>
  <c r="O23" i="14" s="1"/>
  <c r="O72" i="14" s="1"/>
  <c r="O24" i="12"/>
  <c r="O25" i="12"/>
  <c r="P26" i="12"/>
  <c r="N26" i="12"/>
  <c r="N26" i="14" s="1"/>
  <c r="N75" i="14" s="1"/>
  <c r="M26" i="12"/>
  <c r="M26" i="14" s="1"/>
  <c r="M75" i="14" s="1"/>
  <c r="L26" i="12"/>
  <c r="K26" i="12"/>
  <c r="K26" i="14" s="1"/>
  <c r="K75" i="14" s="1"/>
  <c r="J26" i="12"/>
  <c r="I26" i="12"/>
  <c r="H26" i="12"/>
  <c r="G26" i="12"/>
  <c r="G26" i="14" s="1"/>
  <c r="G75" i="14" s="1"/>
  <c r="F26" i="12"/>
  <c r="F26" i="14" s="1"/>
  <c r="F75" i="14" s="1"/>
  <c r="E26" i="12"/>
  <c r="E125" i="12" s="1"/>
  <c r="D26" i="12"/>
  <c r="C26" i="12"/>
  <c r="C26" i="14" s="1"/>
  <c r="C75" i="14" s="1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U124" i="12"/>
  <c r="T124" i="12"/>
  <c r="S124" i="12"/>
  <c r="R124" i="12"/>
  <c r="P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U123" i="12"/>
  <c r="T123" i="12"/>
  <c r="S123" i="12"/>
  <c r="R123" i="12"/>
  <c r="P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U122" i="12"/>
  <c r="T122" i="12"/>
  <c r="S122" i="12"/>
  <c r="R122" i="12"/>
  <c r="P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U121" i="12"/>
  <c r="T121" i="12"/>
  <c r="S121" i="12"/>
  <c r="R121" i="12"/>
  <c r="P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AU19" i="12"/>
  <c r="AU21" i="12" s="1"/>
  <c r="AU21" i="14" s="1"/>
  <c r="AU70" i="14" s="1"/>
  <c r="AT19" i="12"/>
  <c r="AT21" i="12" s="1"/>
  <c r="AS19" i="12"/>
  <c r="AS19" i="14" s="1"/>
  <c r="AS68" i="14" s="1"/>
  <c r="AR19" i="12"/>
  <c r="AR21" i="12" s="1"/>
  <c r="AQ19" i="12"/>
  <c r="AP19" i="12"/>
  <c r="AP19" i="14" s="1"/>
  <c r="AP68" i="14" s="1"/>
  <c r="AO19" i="12"/>
  <c r="AO19" i="14" s="1"/>
  <c r="AO68" i="14" s="1"/>
  <c r="AN19" i="12"/>
  <c r="AN118" i="12" s="1"/>
  <c r="AM19" i="12"/>
  <c r="AL19" i="12"/>
  <c r="AL19" i="14" s="1"/>
  <c r="AL68" i="14" s="1"/>
  <c r="AK19" i="12"/>
  <c r="AK19" i="14" s="1"/>
  <c r="AK68" i="14" s="1"/>
  <c r="AJ19" i="12"/>
  <c r="AJ19" i="14" s="1"/>
  <c r="AJ68" i="14" s="1"/>
  <c r="AI19" i="12"/>
  <c r="AH19" i="12"/>
  <c r="AH21" i="12" s="1"/>
  <c r="AG19" i="12"/>
  <c r="AG19" i="14" s="1"/>
  <c r="AG68" i="14" s="1"/>
  <c r="AF19" i="12"/>
  <c r="AF21" i="12" s="1"/>
  <c r="AE19" i="12"/>
  <c r="AD19" i="12"/>
  <c r="AD118" i="12" s="1"/>
  <c r="AC19" i="12"/>
  <c r="AC19" i="14" s="1"/>
  <c r="AC68" i="14" s="1"/>
  <c r="AB19" i="12"/>
  <c r="AB19" i="14" s="1"/>
  <c r="AB68" i="14" s="1"/>
  <c r="AA19" i="12"/>
  <c r="AA21" i="12" s="1"/>
  <c r="AA21" i="14" s="1"/>
  <c r="AA70" i="14" s="1"/>
  <c r="Z19" i="12"/>
  <c r="Y19" i="12"/>
  <c r="Y19" i="14" s="1"/>
  <c r="Y68" i="14" s="1"/>
  <c r="X19" i="12"/>
  <c r="X21" i="12" s="1"/>
  <c r="W19" i="12"/>
  <c r="V7" i="12"/>
  <c r="V8" i="12"/>
  <c r="V9" i="12"/>
  <c r="V10" i="12"/>
  <c r="V11" i="12"/>
  <c r="V12" i="12"/>
  <c r="V111" i="12" s="1"/>
  <c r="V13" i="12"/>
  <c r="V14" i="12"/>
  <c r="V15" i="12"/>
  <c r="V16" i="12"/>
  <c r="V115" i="12" s="1"/>
  <c r="V17" i="12"/>
  <c r="V18" i="12"/>
  <c r="V20" i="12"/>
  <c r="U19" i="12"/>
  <c r="T19" i="12"/>
  <c r="T19" i="14" s="1"/>
  <c r="T68" i="14" s="1"/>
  <c r="S19" i="12"/>
  <c r="S21" i="12" s="1"/>
  <c r="S21" i="14" s="1"/>
  <c r="S70" i="14" s="1"/>
  <c r="R19" i="12"/>
  <c r="R118" i="12" s="1"/>
  <c r="O7" i="12"/>
  <c r="Q7" i="12" s="1"/>
  <c r="AV7" i="12" s="1"/>
  <c r="AV7" i="14" s="1"/>
  <c r="AV56" i="14" s="1"/>
  <c r="O8" i="12"/>
  <c r="O9" i="12"/>
  <c r="O10" i="12"/>
  <c r="O11" i="12"/>
  <c r="Q11" i="12" s="1"/>
  <c r="O12" i="12"/>
  <c r="O13" i="12"/>
  <c r="Q13" i="12" s="1"/>
  <c r="O14" i="12"/>
  <c r="O15" i="12"/>
  <c r="Q15" i="12" s="1"/>
  <c r="O16" i="12"/>
  <c r="O17" i="12"/>
  <c r="O18" i="12"/>
  <c r="O20" i="12"/>
  <c r="P19" i="12"/>
  <c r="N19" i="12"/>
  <c r="N118" i="12" s="1"/>
  <c r="M19" i="12"/>
  <c r="L19" i="12"/>
  <c r="L19" i="14" s="1"/>
  <c r="L68" i="14" s="1"/>
  <c r="K19" i="12"/>
  <c r="K21" i="12" s="1"/>
  <c r="J19" i="12"/>
  <c r="J21" i="12" s="1"/>
  <c r="J120" i="12" s="1"/>
  <c r="I19" i="12"/>
  <c r="I19" i="14" s="1"/>
  <c r="I68" i="14" s="1"/>
  <c r="H19" i="12"/>
  <c r="G19" i="12"/>
  <c r="F19" i="12"/>
  <c r="E19" i="12"/>
  <c r="E19" i="14" s="1"/>
  <c r="E68" i="14" s="1"/>
  <c r="D19" i="12"/>
  <c r="D21" i="12" s="1"/>
  <c r="D21" i="14" s="1"/>
  <c r="D70" i="14" s="1"/>
  <c r="C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U119" i="12"/>
  <c r="T119" i="12"/>
  <c r="S119" i="12"/>
  <c r="R119" i="12"/>
  <c r="P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U117" i="12"/>
  <c r="T117" i="12"/>
  <c r="S117" i="12"/>
  <c r="R117" i="12"/>
  <c r="P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U116" i="12"/>
  <c r="T116" i="12"/>
  <c r="S116" i="12"/>
  <c r="R116" i="12"/>
  <c r="P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U115" i="12"/>
  <c r="T115" i="12"/>
  <c r="S115" i="12"/>
  <c r="R115" i="12"/>
  <c r="P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U114" i="12"/>
  <c r="T114" i="12"/>
  <c r="S114" i="12"/>
  <c r="R114" i="12"/>
  <c r="P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U113" i="12"/>
  <c r="T113" i="12"/>
  <c r="S113" i="12"/>
  <c r="R113" i="12"/>
  <c r="P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U112" i="12"/>
  <c r="T112" i="12"/>
  <c r="S112" i="12"/>
  <c r="R112" i="12"/>
  <c r="P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U111" i="12"/>
  <c r="T111" i="12"/>
  <c r="S111" i="12"/>
  <c r="R111" i="12"/>
  <c r="P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U110" i="12"/>
  <c r="T110" i="12"/>
  <c r="S110" i="12"/>
  <c r="R110" i="12"/>
  <c r="P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U109" i="12"/>
  <c r="T109" i="12"/>
  <c r="S109" i="12"/>
  <c r="R109" i="12"/>
  <c r="P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U108" i="12"/>
  <c r="T108" i="12"/>
  <c r="S108" i="12"/>
  <c r="R108" i="12"/>
  <c r="P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U107" i="12"/>
  <c r="T107" i="12"/>
  <c r="S107" i="12"/>
  <c r="R107" i="12"/>
  <c r="P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U106" i="12"/>
  <c r="T106" i="12"/>
  <c r="S106" i="12"/>
  <c r="R106" i="12"/>
  <c r="P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AV51" i="12" l="1"/>
  <c r="Z100" i="12" s="1"/>
  <c r="E118" i="12"/>
  <c r="AS101" i="12"/>
  <c r="C101" i="12"/>
  <c r="D118" i="12"/>
  <c r="AR118" i="12"/>
  <c r="V110" i="12"/>
  <c r="V123" i="12"/>
  <c r="F100" i="12"/>
  <c r="D101" i="12"/>
  <c r="AG101" i="12"/>
  <c r="J100" i="12"/>
  <c r="AH100" i="12"/>
  <c r="I101" i="12"/>
  <c r="AL101" i="12"/>
  <c r="AB118" i="12"/>
  <c r="Q112" i="12"/>
  <c r="O108" i="12"/>
  <c r="V100" i="12"/>
  <c r="AP100" i="12"/>
  <c r="AA101" i="12"/>
  <c r="AT118" i="12"/>
  <c r="AV15" i="12"/>
  <c r="AJ64" i="12" s="1"/>
  <c r="AV11" i="12"/>
  <c r="E56" i="12"/>
  <c r="AH56" i="12"/>
  <c r="N100" i="12"/>
  <c r="AD100" i="12"/>
  <c r="AT100" i="12"/>
  <c r="V101" i="12"/>
  <c r="AQ101" i="12"/>
  <c r="V106" i="12"/>
  <c r="V127" i="12"/>
  <c r="V130" i="12"/>
  <c r="V131" i="12"/>
  <c r="V132" i="12"/>
  <c r="F56" i="12"/>
  <c r="N56" i="12"/>
  <c r="AT56" i="12"/>
  <c r="AL56" i="12"/>
  <c r="H100" i="12"/>
  <c r="T100" i="12"/>
  <c r="AB100" i="12"/>
  <c r="AJ100" i="12"/>
  <c r="G101" i="12"/>
  <c r="AI101" i="12"/>
  <c r="O123" i="12"/>
  <c r="O135" i="12"/>
  <c r="D100" i="12"/>
  <c r="L100" i="12"/>
  <c r="P100" i="12"/>
  <c r="X100" i="12"/>
  <c r="AF100" i="12"/>
  <c r="AN100" i="12"/>
  <c r="AR100" i="12"/>
  <c r="AV100" i="12"/>
  <c r="L101" i="12"/>
  <c r="S101" i="12"/>
  <c r="Y101" i="12"/>
  <c r="AD101" i="12"/>
  <c r="AO101" i="12"/>
  <c r="AT101" i="12"/>
  <c r="E100" i="12"/>
  <c r="I100" i="12"/>
  <c r="M100" i="12"/>
  <c r="Q100" i="12"/>
  <c r="U100" i="12"/>
  <c r="Y100" i="12"/>
  <c r="AC100" i="12"/>
  <c r="AG100" i="12"/>
  <c r="AK100" i="12"/>
  <c r="AO100" i="12"/>
  <c r="AS100" i="12"/>
  <c r="H101" i="12"/>
  <c r="M101" i="12"/>
  <c r="U101" i="12"/>
  <c r="Z101" i="12"/>
  <c r="AE101" i="12"/>
  <c r="AK101" i="12"/>
  <c r="AP101" i="12"/>
  <c r="AU101" i="12"/>
  <c r="O117" i="12"/>
  <c r="O113" i="12"/>
  <c r="O109" i="12"/>
  <c r="O122" i="12"/>
  <c r="O26" i="12"/>
  <c r="C27" i="16" s="1"/>
  <c r="Q23" i="12"/>
  <c r="Q72" i="12" s="1"/>
  <c r="D56" i="12"/>
  <c r="Y56" i="12"/>
  <c r="C100" i="12"/>
  <c r="G100" i="12"/>
  <c r="K100" i="12"/>
  <c r="O100" i="12"/>
  <c r="S100" i="12"/>
  <c r="W100" i="12"/>
  <c r="AA100" i="12"/>
  <c r="AE100" i="12"/>
  <c r="AI100" i="12"/>
  <c r="AM100" i="12"/>
  <c r="AQ100" i="12"/>
  <c r="AU100" i="12"/>
  <c r="E101" i="12"/>
  <c r="K101" i="12"/>
  <c r="R101" i="12"/>
  <c r="W101" i="12"/>
  <c r="AC101" i="12"/>
  <c r="AH101" i="12"/>
  <c r="AM101" i="12"/>
  <c r="O124" i="12"/>
  <c r="O132" i="12"/>
  <c r="O140" i="12"/>
  <c r="AT60" i="12"/>
  <c r="AH60" i="12"/>
  <c r="V60" i="12"/>
  <c r="D60" i="12"/>
  <c r="AK60" i="12"/>
  <c r="U60" i="12"/>
  <c r="G60" i="12"/>
  <c r="AC60" i="12"/>
  <c r="C60" i="12"/>
  <c r="AV60" i="12"/>
  <c r="AR60" i="12"/>
  <c r="AN60" i="12"/>
  <c r="AJ60" i="12"/>
  <c r="AF60" i="12"/>
  <c r="AB60" i="12"/>
  <c r="X60" i="12"/>
  <c r="T60" i="12"/>
  <c r="N60" i="12"/>
  <c r="J60" i="12"/>
  <c r="F60" i="12"/>
  <c r="AL60" i="12"/>
  <c r="AD60" i="12"/>
  <c r="R60" i="12"/>
  <c r="H60" i="12"/>
  <c r="AO60" i="12"/>
  <c r="Y60" i="12"/>
  <c r="K60" i="12"/>
  <c r="AU60" i="12"/>
  <c r="AQ60" i="12"/>
  <c r="AM60" i="12"/>
  <c r="AI60" i="12"/>
  <c r="AE60" i="12"/>
  <c r="AA60" i="12"/>
  <c r="W60" i="12"/>
  <c r="S60" i="12"/>
  <c r="M60" i="12"/>
  <c r="I60" i="12"/>
  <c r="E60" i="12"/>
  <c r="AP60" i="12"/>
  <c r="Z60" i="12"/>
  <c r="L60" i="12"/>
  <c r="AS60" i="12"/>
  <c r="AG60" i="12"/>
  <c r="P60" i="12"/>
  <c r="C56" i="12"/>
  <c r="G56" i="12"/>
  <c r="K56" i="12"/>
  <c r="S56" i="12"/>
  <c r="W56" i="12"/>
  <c r="AA56" i="12"/>
  <c r="AI56" i="12"/>
  <c r="AM56" i="12"/>
  <c r="AQ56" i="12"/>
  <c r="AL118" i="12"/>
  <c r="E21" i="12"/>
  <c r="E21" i="14" s="1"/>
  <c r="E70" i="14" s="1"/>
  <c r="AL21" i="12"/>
  <c r="AL120" i="12" s="1"/>
  <c r="AO125" i="12"/>
  <c r="O126" i="12"/>
  <c r="Q44" i="12"/>
  <c r="AV44" i="12" s="1"/>
  <c r="D15" i="15" s="1"/>
  <c r="J15" i="15" s="1"/>
  <c r="J31" i="15" s="1"/>
  <c r="L56" i="12"/>
  <c r="T56" i="12"/>
  <c r="X56" i="12"/>
  <c r="AB56" i="12"/>
  <c r="AJ56" i="12"/>
  <c r="AN56" i="12"/>
  <c r="AR56" i="12"/>
  <c r="AF118" i="12"/>
  <c r="B34" i="16"/>
  <c r="Q48" i="14"/>
  <c r="Q97" i="14" s="1"/>
  <c r="AV48" i="12"/>
  <c r="Q147" i="12"/>
  <c r="AV101" i="12"/>
  <c r="AR101" i="12"/>
  <c r="AN101" i="12"/>
  <c r="AJ101" i="12"/>
  <c r="AF101" i="12"/>
  <c r="AB101" i="12"/>
  <c r="X101" i="12"/>
  <c r="T101" i="12"/>
  <c r="N101" i="12"/>
  <c r="J101" i="12"/>
  <c r="F101" i="12"/>
  <c r="AV52" i="14"/>
  <c r="AV101" i="14" s="1"/>
  <c r="Q13" i="14"/>
  <c r="Q62" i="14" s="1"/>
  <c r="AV13" i="12"/>
  <c r="Q34" i="14"/>
  <c r="Q83" i="14" s="1"/>
  <c r="AV34" i="12"/>
  <c r="O83" i="12" s="1"/>
  <c r="B38" i="16"/>
  <c r="V15" i="14"/>
  <c r="V64" i="14" s="1"/>
  <c r="V11" i="14"/>
  <c r="V60" i="14" s="1"/>
  <c r="V7" i="14"/>
  <c r="V56" i="14" s="1"/>
  <c r="AV41" i="12"/>
  <c r="AV51" i="14"/>
  <c r="AV100" i="14" s="1"/>
  <c r="O51" i="14"/>
  <c r="O100" i="14" s="1"/>
  <c r="O48" i="14"/>
  <c r="O97" i="14" s="1"/>
  <c r="V40" i="14"/>
  <c r="V89" i="14" s="1"/>
  <c r="V34" i="14"/>
  <c r="V83" i="14" s="1"/>
  <c r="V32" i="14"/>
  <c r="V81" i="14" s="1"/>
  <c r="V31" i="14"/>
  <c r="V80" i="14" s="1"/>
  <c r="V114" i="12"/>
  <c r="L118" i="12"/>
  <c r="AP118" i="12"/>
  <c r="V119" i="12"/>
  <c r="C23" i="16"/>
  <c r="O23" i="16" s="1"/>
  <c r="P23" i="16" s="1"/>
  <c r="AP21" i="12"/>
  <c r="K125" i="12"/>
  <c r="AQ125" i="12"/>
  <c r="Q27" i="12"/>
  <c r="Q126" i="12" s="1"/>
  <c r="C28" i="16"/>
  <c r="O131" i="12"/>
  <c r="V140" i="12"/>
  <c r="V149" i="12"/>
  <c r="O41" i="14"/>
  <c r="O90" i="14" s="1"/>
  <c r="V116" i="12"/>
  <c r="AV23" i="12"/>
  <c r="V52" i="14"/>
  <c r="V101" i="14" s="1"/>
  <c r="Q51" i="14"/>
  <c r="Q100" i="14" s="1"/>
  <c r="V48" i="14"/>
  <c r="V97" i="14" s="1"/>
  <c r="V44" i="14"/>
  <c r="V93" i="14" s="1"/>
  <c r="V28" i="14"/>
  <c r="V77" i="14" s="1"/>
  <c r="AV11" i="14"/>
  <c r="AV60" i="14" s="1"/>
  <c r="V16" i="14"/>
  <c r="V65" i="14" s="1"/>
  <c r="C125" i="12"/>
  <c r="Y125" i="12"/>
  <c r="AI125" i="12"/>
  <c r="Q32" i="12"/>
  <c r="V141" i="12"/>
  <c r="Q41" i="14"/>
  <c r="Q90" i="14" s="1"/>
  <c r="V38" i="14"/>
  <c r="V87" i="14" s="1"/>
  <c r="V20" i="14"/>
  <c r="V69" i="14" s="1"/>
  <c r="I47" i="16"/>
  <c r="AR120" i="12"/>
  <c r="AR21" i="14"/>
  <c r="AR70" i="14" s="1"/>
  <c r="AD26" i="14"/>
  <c r="AD75" i="14" s="1"/>
  <c r="I118" i="12"/>
  <c r="I21" i="12"/>
  <c r="I21" i="14" s="1"/>
  <c r="I70" i="14" s="1"/>
  <c r="AA120" i="12"/>
  <c r="G125" i="12"/>
  <c r="M125" i="12"/>
  <c r="T125" i="12"/>
  <c r="AA125" i="12"/>
  <c r="AG125" i="12"/>
  <c r="AR19" i="14"/>
  <c r="AR68" i="14" s="1"/>
  <c r="D19" i="14"/>
  <c r="D68" i="14" s="1"/>
  <c r="AF19" i="14"/>
  <c r="AF68" i="14" s="1"/>
  <c r="AK125" i="12"/>
  <c r="I48" i="16"/>
  <c r="Q39" i="16"/>
  <c r="P48" i="16"/>
  <c r="P47" i="16"/>
  <c r="I24" i="16"/>
  <c r="I11" i="16"/>
  <c r="I16" i="16"/>
  <c r="AH120" i="12"/>
  <c r="AH21" i="14"/>
  <c r="AH70" i="14" s="1"/>
  <c r="K120" i="12"/>
  <c r="K21" i="14"/>
  <c r="K70" i="14" s="1"/>
  <c r="U19" i="14"/>
  <c r="U68" i="14" s="1"/>
  <c r="V9" i="14"/>
  <c r="V58" i="14" s="1"/>
  <c r="V108" i="12"/>
  <c r="Z19" i="14"/>
  <c r="Z68" i="14" s="1"/>
  <c r="Z118" i="12"/>
  <c r="D26" i="14"/>
  <c r="D75" i="14" s="1"/>
  <c r="D125" i="12"/>
  <c r="J125" i="12"/>
  <c r="AH125" i="12"/>
  <c r="AH26" i="14"/>
  <c r="AH75" i="14" s="1"/>
  <c r="O127" i="12"/>
  <c r="O28" i="14"/>
  <c r="O77" i="14" s="1"/>
  <c r="O130" i="12"/>
  <c r="O31" i="14"/>
  <c r="O80" i="14" s="1"/>
  <c r="O137" i="12"/>
  <c r="O38" i="14"/>
  <c r="O87" i="14" s="1"/>
  <c r="C118" i="12"/>
  <c r="C21" i="12"/>
  <c r="C19" i="14"/>
  <c r="C68" i="14" s="1"/>
  <c r="O60" i="12"/>
  <c r="O11" i="14"/>
  <c r="O60" i="14" s="1"/>
  <c r="Q7" i="14"/>
  <c r="Q56" i="14" s="1"/>
  <c r="Q106" i="12"/>
  <c r="S118" i="12"/>
  <c r="S19" i="14"/>
  <c r="S68" i="14" s="1"/>
  <c r="V19" i="12"/>
  <c r="V8" i="14"/>
  <c r="V57" i="14" s="1"/>
  <c r="X19" i="14"/>
  <c r="X68" i="14" s="1"/>
  <c r="X118" i="12"/>
  <c r="AI21" i="12"/>
  <c r="AI19" i="14"/>
  <c r="AI68" i="14" s="1"/>
  <c r="P26" i="14"/>
  <c r="P75" i="14" s="1"/>
  <c r="P125" i="12"/>
  <c r="W26" i="14"/>
  <c r="W75" i="14" s="1"/>
  <c r="W125" i="12"/>
  <c r="AF26" i="14"/>
  <c r="AF75" i="14" s="1"/>
  <c r="AF125" i="12"/>
  <c r="V134" i="12"/>
  <c r="V35" i="14"/>
  <c r="V84" i="14" s="1"/>
  <c r="Z26" i="14"/>
  <c r="Z75" i="14" s="1"/>
  <c r="V107" i="12"/>
  <c r="O110" i="12"/>
  <c r="M21" i="12"/>
  <c r="M21" i="14" s="1"/>
  <c r="M70" i="14" s="1"/>
  <c r="M118" i="12"/>
  <c r="M19" i="14"/>
  <c r="M68" i="14" s="1"/>
  <c r="Q114" i="12"/>
  <c r="Q15" i="14"/>
  <c r="Q64" i="14" s="1"/>
  <c r="Q10" i="12"/>
  <c r="O10" i="14"/>
  <c r="O59" i="14" s="1"/>
  <c r="E26" i="14"/>
  <c r="E75" i="14" s="1"/>
  <c r="O25" i="14"/>
  <c r="O74" i="14" s="1"/>
  <c r="Q25" i="12"/>
  <c r="Q124" i="12" s="1"/>
  <c r="Q22" i="12"/>
  <c r="AV22" i="12" s="1"/>
  <c r="O22" i="14"/>
  <c r="O71" i="14" s="1"/>
  <c r="O121" i="12"/>
  <c r="X26" i="14"/>
  <c r="X75" i="14" s="1"/>
  <c r="X125" i="12"/>
  <c r="AC26" i="14"/>
  <c r="AC75" i="14" s="1"/>
  <c r="AL125" i="12"/>
  <c r="AL26" i="14"/>
  <c r="AL75" i="14" s="1"/>
  <c r="AU26" i="14"/>
  <c r="AU75" i="14" s="1"/>
  <c r="AU125" i="12"/>
  <c r="Q62" i="12"/>
  <c r="H21" i="12"/>
  <c r="H19" i="14"/>
  <c r="H68" i="14" s="1"/>
  <c r="H118" i="12"/>
  <c r="N21" i="12"/>
  <c r="N19" i="14"/>
  <c r="N68" i="14" s="1"/>
  <c r="Q18" i="12"/>
  <c r="O18" i="14"/>
  <c r="O67" i="14" s="1"/>
  <c r="O9" i="14"/>
  <c r="O58" i="14" s="1"/>
  <c r="Q9" i="12"/>
  <c r="AV9" i="12" s="1"/>
  <c r="R21" i="12"/>
  <c r="R19" i="14"/>
  <c r="R68" i="14" s="1"/>
  <c r="U21" i="12"/>
  <c r="V117" i="12"/>
  <c r="V18" i="14"/>
  <c r="V67" i="14" s="1"/>
  <c r="V113" i="12"/>
  <c r="V109" i="12"/>
  <c r="V10" i="14"/>
  <c r="V59" i="14" s="1"/>
  <c r="W21" i="12"/>
  <c r="W19" i="14"/>
  <c r="W68" i="14" s="1"/>
  <c r="Z21" i="12"/>
  <c r="AB21" i="12"/>
  <c r="AE21" i="12"/>
  <c r="AE19" i="14"/>
  <c r="AE68" i="14" s="1"/>
  <c r="AN21" i="12"/>
  <c r="AN19" i="14"/>
  <c r="AN68" i="14" s="1"/>
  <c r="V121" i="12"/>
  <c r="I26" i="14"/>
  <c r="I75" i="14" s="1"/>
  <c r="I125" i="12"/>
  <c r="L26" i="14"/>
  <c r="L75" i="14" s="1"/>
  <c r="L125" i="12"/>
  <c r="Q24" i="12"/>
  <c r="AV24" i="12" s="1"/>
  <c r="O24" i="14"/>
  <c r="O73" i="14" s="1"/>
  <c r="R125" i="12"/>
  <c r="AM26" i="14"/>
  <c r="AM75" i="14" s="1"/>
  <c r="AM125" i="12"/>
  <c r="V126" i="12"/>
  <c r="V27" i="14"/>
  <c r="V76" i="14" s="1"/>
  <c r="Q28" i="12"/>
  <c r="AV28" i="12" s="1"/>
  <c r="O77" i="12" s="1"/>
  <c r="V129" i="12"/>
  <c r="V30" i="14"/>
  <c r="V79" i="14" s="1"/>
  <c r="Q31" i="12"/>
  <c r="Q130" i="12" s="1"/>
  <c r="Q33" i="12"/>
  <c r="AV33" i="12" s="1"/>
  <c r="O33" i="14"/>
  <c r="O82" i="14" s="1"/>
  <c r="Q37" i="12"/>
  <c r="AV37" i="12" s="1"/>
  <c r="O86" i="12" s="1"/>
  <c r="O37" i="14"/>
  <c r="O86" i="14" s="1"/>
  <c r="Q40" i="12"/>
  <c r="AV40" i="12" s="1"/>
  <c r="V89" i="12" s="1"/>
  <c r="O40" i="14"/>
  <c r="O89" i="14" s="1"/>
  <c r="O139" i="12"/>
  <c r="AP26" i="14"/>
  <c r="AP75" i="14" s="1"/>
  <c r="J26" i="14"/>
  <c r="J75" i="14" s="1"/>
  <c r="V14" i="14"/>
  <c r="V63" i="14" s="1"/>
  <c r="K118" i="12"/>
  <c r="K19" i="14"/>
  <c r="K68" i="14" s="1"/>
  <c r="O116" i="12"/>
  <c r="O17" i="14"/>
  <c r="O66" i="14" s="1"/>
  <c r="Q17" i="12"/>
  <c r="AV17" i="12" s="1"/>
  <c r="V66" i="12" s="1"/>
  <c r="Q14" i="12"/>
  <c r="O14" i="14"/>
  <c r="O63" i="14" s="1"/>
  <c r="Q11" i="14"/>
  <c r="Q60" i="14" s="1"/>
  <c r="Q110" i="12"/>
  <c r="Q60" i="12"/>
  <c r="Q8" i="12"/>
  <c r="Q107" i="12" s="1"/>
  <c r="O107" i="12"/>
  <c r="O8" i="14"/>
  <c r="O57" i="14" s="1"/>
  <c r="V17" i="14"/>
  <c r="V66" i="14" s="1"/>
  <c r="V13" i="14"/>
  <c r="V62" i="14" s="1"/>
  <c r="V112" i="12"/>
  <c r="X120" i="12"/>
  <c r="X21" i="14"/>
  <c r="X70" i="14" s="1"/>
  <c r="AF120" i="12"/>
  <c r="AH19" i="14"/>
  <c r="AH68" i="14" s="1"/>
  <c r="AH118" i="12"/>
  <c r="AL21" i="14"/>
  <c r="AL70" i="14" s="1"/>
  <c r="AQ21" i="12"/>
  <c r="AQ19" i="14"/>
  <c r="AQ68" i="14" s="1"/>
  <c r="AT120" i="12"/>
  <c r="AT21" i="14"/>
  <c r="AT70" i="14" s="1"/>
  <c r="U125" i="12"/>
  <c r="U26" i="14"/>
  <c r="U75" i="14" s="1"/>
  <c r="AE26" i="14"/>
  <c r="AE75" i="14" s="1"/>
  <c r="AE125" i="12"/>
  <c r="AN26" i="14"/>
  <c r="AN75" i="14" s="1"/>
  <c r="AN125" i="12"/>
  <c r="AS26" i="14"/>
  <c r="AS75" i="14" s="1"/>
  <c r="Q35" i="12"/>
  <c r="AV35" i="12" s="1"/>
  <c r="O35" i="14"/>
  <c r="O84" i="14" s="1"/>
  <c r="O134" i="12"/>
  <c r="V136" i="12"/>
  <c r="V37" i="14"/>
  <c r="V86" i="14" s="1"/>
  <c r="F21" i="12"/>
  <c r="F19" i="14"/>
  <c r="F68" i="14" s="1"/>
  <c r="F118" i="12"/>
  <c r="P21" i="12"/>
  <c r="P118" i="12"/>
  <c r="Q16" i="12"/>
  <c r="O115" i="12"/>
  <c r="O16" i="14"/>
  <c r="O65" i="14" s="1"/>
  <c r="AF21" i="14"/>
  <c r="AF70" i="14" s="1"/>
  <c r="U118" i="12"/>
  <c r="G118" i="12"/>
  <c r="G19" i="14"/>
  <c r="G68" i="14" s="1"/>
  <c r="G21" i="12"/>
  <c r="O119" i="12"/>
  <c r="O112" i="12"/>
  <c r="O13" i="14"/>
  <c r="O62" i="14" s="1"/>
  <c r="O62" i="12"/>
  <c r="AJ21" i="12"/>
  <c r="AJ118" i="12"/>
  <c r="AM21" i="12"/>
  <c r="AM19" i="14"/>
  <c r="AM68" i="14" s="1"/>
  <c r="H26" i="14"/>
  <c r="H75" i="14" s="1"/>
  <c r="H125" i="12"/>
  <c r="V128" i="12"/>
  <c r="V29" i="14"/>
  <c r="V78" i="14" s="1"/>
  <c r="O34" i="14"/>
  <c r="O83" i="14" s="1"/>
  <c r="O133" i="12"/>
  <c r="Q45" i="12"/>
  <c r="AV45" i="12" s="1"/>
  <c r="O94" i="12" s="1"/>
  <c r="O144" i="12"/>
  <c r="O45" i="14"/>
  <c r="O94" i="14" s="1"/>
  <c r="Q49" i="12"/>
  <c r="AV49" i="12" s="1"/>
  <c r="O148" i="12"/>
  <c r="O49" i="14"/>
  <c r="O98" i="14" s="1"/>
  <c r="Q151" i="12"/>
  <c r="Q52" i="14"/>
  <c r="Q101" i="14" s="1"/>
  <c r="Q140" i="12"/>
  <c r="Q101" i="12"/>
  <c r="AT26" i="14"/>
  <c r="AT75" i="14" s="1"/>
  <c r="V24" i="14"/>
  <c r="V73" i="14" s="1"/>
  <c r="P19" i="14"/>
  <c r="P68" i="14" s="1"/>
  <c r="V12" i="14"/>
  <c r="V61" i="14" s="1"/>
  <c r="O138" i="12"/>
  <c r="O39" i="14"/>
  <c r="O88" i="14" s="1"/>
  <c r="Q46" i="12"/>
  <c r="AV46" i="12" s="1"/>
  <c r="O145" i="12"/>
  <c r="O46" i="14"/>
  <c r="O95" i="14" s="1"/>
  <c r="Q50" i="12"/>
  <c r="O149" i="12"/>
  <c r="O50" i="14"/>
  <c r="O99" i="14" s="1"/>
  <c r="O151" i="12"/>
  <c r="O147" i="12"/>
  <c r="O143" i="12"/>
  <c r="O101" i="12"/>
  <c r="O106" i="12"/>
  <c r="O111" i="12"/>
  <c r="D120" i="12"/>
  <c r="L21" i="12"/>
  <c r="O114" i="12"/>
  <c r="O15" i="14"/>
  <c r="O64" i="14" s="1"/>
  <c r="Q12" i="12"/>
  <c r="Q111" i="12" s="1"/>
  <c r="O12" i="14"/>
  <c r="O61" i="14" s="1"/>
  <c r="O19" i="12"/>
  <c r="AD19" i="14"/>
  <c r="AD68" i="14" s="1"/>
  <c r="AD21" i="12"/>
  <c r="AP120" i="12"/>
  <c r="AP21" i="14"/>
  <c r="AP70" i="14" s="1"/>
  <c r="AT19" i="14"/>
  <c r="AT68" i="14" s="1"/>
  <c r="F125" i="12"/>
  <c r="N125" i="12"/>
  <c r="S125" i="12"/>
  <c r="S26" i="14"/>
  <c r="S75" i="14" s="1"/>
  <c r="V124" i="12"/>
  <c r="V25" i="14"/>
  <c r="V74" i="14" s="1"/>
  <c r="AB26" i="14"/>
  <c r="AB75" i="14" s="1"/>
  <c r="AB125" i="12"/>
  <c r="AJ26" i="14"/>
  <c r="AJ75" i="14" s="1"/>
  <c r="AJ125" i="12"/>
  <c r="AR26" i="14"/>
  <c r="AR75" i="14" s="1"/>
  <c r="AR125" i="12"/>
  <c r="O128" i="12"/>
  <c r="O29" i="14"/>
  <c r="O78" i="14" s="1"/>
  <c r="Q36" i="12"/>
  <c r="AV36" i="12" s="1"/>
  <c r="V85" i="12" s="1"/>
  <c r="O36" i="14"/>
  <c r="O85" i="14" s="1"/>
  <c r="V138" i="12"/>
  <c r="V39" i="14"/>
  <c r="V88" i="14" s="1"/>
  <c r="O7" i="14"/>
  <c r="O56" i="14" s="1"/>
  <c r="AU19" i="14"/>
  <c r="AU68" i="14" s="1"/>
  <c r="AA19" i="14"/>
  <c r="AA68" i="14" s="1"/>
  <c r="V97" i="12"/>
  <c r="V144" i="12"/>
  <c r="O146" i="12"/>
  <c r="V148" i="12"/>
  <c r="Q150" i="12"/>
  <c r="V51" i="14"/>
  <c r="V100" i="14" s="1"/>
  <c r="V47" i="14"/>
  <c r="V96" i="14" s="1"/>
  <c r="V43" i="14"/>
  <c r="V92" i="14" s="1"/>
  <c r="J21" i="14"/>
  <c r="J70" i="14" s="1"/>
  <c r="J19" i="14"/>
  <c r="J68" i="14" s="1"/>
  <c r="O68" i="13"/>
  <c r="Q132" i="13"/>
  <c r="C150" i="13"/>
  <c r="G150" i="13"/>
  <c r="K150" i="13"/>
  <c r="W150" i="13"/>
  <c r="AE150" i="13"/>
  <c r="AN150" i="13"/>
  <c r="AN149" i="13"/>
  <c r="U150" i="13"/>
  <c r="D150" i="13"/>
  <c r="H150" i="13"/>
  <c r="L150" i="13"/>
  <c r="R150" i="13"/>
  <c r="X150" i="13"/>
  <c r="AB150" i="13"/>
  <c r="AF150" i="13"/>
  <c r="AK150" i="13"/>
  <c r="AK149" i="13"/>
  <c r="AO150" i="13"/>
  <c r="AO149" i="13"/>
  <c r="AS150" i="13"/>
  <c r="AS149" i="13"/>
  <c r="Z150" i="13"/>
  <c r="AH150" i="13"/>
  <c r="AQ150" i="13"/>
  <c r="E150" i="13"/>
  <c r="I150" i="13"/>
  <c r="M150" i="13"/>
  <c r="S150" i="13"/>
  <c r="Y150" i="13"/>
  <c r="AC150" i="13"/>
  <c r="AG150" i="13"/>
  <c r="AG149" i="13"/>
  <c r="AL150" i="13"/>
  <c r="AP150" i="13"/>
  <c r="AT150" i="13"/>
  <c r="AT149" i="13"/>
  <c r="T150" i="13"/>
  <c r="AA150" i="13"/>
  <c r="AI150" i="13"/>
  <c r="AR150" i="13"/>
  <c r="AR149" i="13"/>
  <c r="F150" i="13"/>
  <c r="J150" i="13"/>
  <c r="V150" i="13"/>
  <c r="AD150" i="13"/>
  <c r="AM150" i="13"/>
  <c r="J118" i="12"/>
  <c r="AE120" i="12"/>
  <c r="AG21" i="12"/>
  <c r="AG21" i="14" s="1"/>
  <c r="AG70" i="14" s="1"/>
  <c r="AG118" i="12"/>
  <c r="AU120" i="12"/>
  <c r="Q131" i="12"/>
  <c r="Q133" i="12"/>
  <c r="Q43" i="12"/>
  <c r="O142" i="12"/>
  <c r="Z118" i="13"/>
  <c r="Z68" i="13"/>
  <c r="AE118" i="13"/>
  <c r="AE68" i="13"/>
  <c r="AK68" i="13"/>
  <c r="AK118" i="13"/>
  <c r="Q73" i="13"/>
  <c r="AK21" i="12"/>
  <c r="AK21" i="14" s="1"/>
  <c r="AK70" i="14" s="1"/>
  <c r="AK118" i="12"/>
  <c r="Q115" i="12"/>
  <c r="Q109" i="12"/>
  <c r="T21" i="12"/>
  <c r="T21" i="14" s="1"/>
  <c r="T70" i="14" s="1"/>
  <c r="T118" i="12"/>
  <c r="AC21" i="12"/>
  <c r="AC21" i="14" s="1"/>
  <c r="AC70" i="14" s="1"/>
  <c r="AC118" i="12"/>
  <c r="AS21" i="12"/>
  <c r="AS21" i="14" s="1"/>
  <c r="AS70" i="14" s="1"/>
  <c r="AS118" i="12"/>
  <c r="Q29" i="12"/>
  <c r="D70" i="13"/>
  <c r="D120" i="13"/>
  <c r="F120" i="13"/>
  <c r="F70" i="13"/>
  <c r="K120" i="13"/>
  <c r="K70" i="13"/>
  <c r="T120" i="13"/>
  <c r="T70" i="13"/>
  <c r="S120" i="12"/>
  <c r="W120" i="12"/>
  <c r="Y21" i="12"/>
  <c r="Y21" i="14" s="1"/>
  <c r="Y70" i="14" s="1"/>
  <c r="Y118" i="12"/>
  <c r="AO21" i="12"/>
  <c r="AO21" i="14" s="1"/>
  <c r="AO70" i="14" s="1"/>
  <c r="AO118" i="12"/>
  <c r="V122" i="12"/>
  <c r="V26" i="12"/>
  <c r="V26" i="14" s="1"/>
  <c r="V75" i="14" s="1"/>
  <c r="Q30" i="12"/>
  <c r="O129" i="12"/>
  <c r="V135" i="12"/>
  <c r="Q42" i="12"/>
  <c r="O141" i="12"/>
  <c r="Q149" i="12"/>
  <c r="W118" i="12"/>
  <c r="AA118" i="12"/>
  <c r="AE118" i="12"/>
  <c r="AI118" i="12"/>
  <c r="AM118" i="12"/>
  <c r="AQ118" i="12"/>
  <c r="AU118" i="12"/>
  <c r="Q20" i="12"/>
  <c r="Q38" i="12"/>
  <c r="Q39" i="12"/>
  <c r="Q47" i="12"/>
  <c r="O150" i="12"/>
  <c r="W118" i="13"/>
  <c r="W68" i="13"/>
  <c r="AR120" i="13"/>
  <c r="AR70" i="13"/>
  <c r="G120" i="13"/>
  <c r="G70" i="13"/>
  <c r="N120" i="13"/>
  <c r="N70" i="13"/>
  <c r="AJ120" i="13"/>
  <c r="AJ70" i="13"/>
  <c r="AP118" i="13"/>
  <c r="AP68" i="13"/>
  <c r="V124" i="13"/>
  <c r="V74" i="13"/>
  <c r="V137" i="13"/>
  <c r="V87" i="13"/>
  <c r="O136" i="12"/>
  <c r="C118" i="13"/>
  <c r="C68" i="13"/>
  <c r="J120" i="13"/>
  <c r="J70" i="13"/>
  <c r="Q69" i="13"/>
  <c r="V118" i="13"/>
  <c r="V68" i="13"/>
  <c r="AB120" i="13"/>
  <c r="AB70" i="13"/>
  <c r="AH118" i="13"/>
  <c r="AH68" i="13"/>
  <c r="AM118" i="13"/>
  <c r="AM68" i="13"/>
  <c r="Q71" i="13"/>
  <c r="O80" i="13"/>
  <c r="V145" i="13"/>
  <c r="V95" i="13"/>
  <c r="J118" i="13"/>
  <c r="R118" i="13"/>
  <c r="Q127" i="13"/>
  <c r="Q112" i="13"/>
  <c r="G118" i="13"/>
  <c r="Q142" i="13"/>
  <c r="Q150" i="13"/>
  <c r="Q147" i="13"/>
  <c r="Q23" i="14" l="1"/>
  <c r="Q72" i="14" s="1"/>
  <c r="O64" i="12"/>
  <c r="O26" i="14"/>
  <c r="O75" i="14" s="1"/>
  <c r="I64" i="12"/>
  <c r="Q122" i="12"/>
  <c r="O125" i="12"/>
  <c r="Q64" i="12"/>
  <c r="AP64" i="12"/>
  <c r="Q93" i="12"/>
  <c r="Y64" i="12"/>
  <c r="AA64" i="12"/>
  <c r="C64" i="12"/>
  <c r="R100" i="12"/>
  <c r="AL100" i="12"/>
  <c r="M120" i="12"/>
  <c r="AB64" i="12"/>
  <c r="M64" i="12"/>
  <c r="AT64" i="12"/>
  <c r="AG64" i="12"/>
  <c r="AE64" i="12"/>
  <c r="T64" i="12"/>
  <c r="E120" i="12"/>
  <c r="I120" i="12"/>
  <c r="Q83" i="12"/>
  <c r="AV15" i="14"/>
  <c r="AV64" i="14" s="1"/>
  <c r="U64" i="12"/>
  <c r="Z64" i="12"/>
  <c r="AN64" i="12"/>
  <c r="J64" i="12"/>
  <c r="AQ64" i="12"/>
  <c r="AK64" i="12"/>
  <c r="Q44" i="14"/>
  <c r="Q93" i="14" s="1"/>
  <c r="AC64" i="12"/>
  <c r="AD64" i="12"/>
  <c r="AV64" i="12"/>
  <c r="N64" i="12"/>
  <c r="AU64" i="12"/>
  <c r="V86" i="12"/>
  <c r="E15" i="15"/>
  <c r="K15" i="15" s="1"/>
  <c r="B42" i="16"/>
  <c r="AF56" i="12"/>
  <c r="P56" i="12"/>
  <c r="AU56" i="12"/>
  <c r="AE56" i="12"/>
  <c r="O56" i="12"/>
  <c r="H64" i="12"/>
  <c r="E64" i="12"/>
  <c r="V64" i="12"/>
  <c r="AL64" i="12"/>
  <c r="X64" i="12"/>
  <c r="P64" i="12"/>
  <c r="F64" i="12"/>
  <c r="W64" i="12"/>
  <c r="AM64" i="12"/>
  <c r="AF64" i="12"/>
  <c r="L64" i="12"/>
  <c r="AG56" i="12"/>
  <c r="H56" i="12"/>
  <c r="Q143" i="12"/>
  <c r="AR64" i="12"/>
  <c r="AO64" i="12"/>
  <c r="R64" i="12"/>
  <c r="AH64" i="12"/>
  <c r="K64" i="12"/>
  <c r="D64" i="12"/>
  <c r="AS64" i="12"/>
  <c r="S64" i="12"/>
  <c r="AI64" i="12"/>
  <c r="G64" i="12"/>
  <c r="AO56" i="12"/>
  <c r="I56" i="12"/>
  <c r="R56" i="12"/>
  <c r="Z56" i="12"/>
  <c r="M56" i="12"/>
  <c r="AS56" i="12"/>
  <c r="AV56" i="12"/>
  <c r="AP56" i="12"/>
  <c r="U56" i="12"/>
  <c r="J56" i="12"/>
  <c r="AD56" i="12"/>
  <c r="Q56" i="12"/>
  <c r="AC56" i="12"/>
  <c r="AK56" i="12"/>
  <c r="V56" i="12"/>
  <c r="O66" i="12"/>
  <c r="AV44" i="14"/>
  <c r="AV93" i="14" s="1"/>
  <c r="AV93" i="12"/>
  <c r="AJ93" i="12"/>
  <c r="X93" i="12"/>
  <c r="C93" i="12"/>
  <c r="AQ93" i="12"/>
  <c r="AI93" i="12"/>
  <c r="S93" i="12"/>
  <c r="F93" i="12"/>
  <c r="AE93" i="12"/>
  <c r="AT93" i="12"/>
  <c r="AP93" i="12"/>
  <c r="AL93" i="12"/>
  <c r="AH93" i="12"/>
  <c r="AD93" i="12"/>
  <c r="Z93" i="12"/>
  <c r="V93" i="12"/>
  <c r="R93" i="12"/>
  <c r="M93" i="12"/>
  <c r="I93" i="12"/>
  <c r="E93" i="12"/>
  <c r="AN93" i="12"/>
  <c r="AB93" i="12"/>
  <c r="O93" i="12"/>
  <c r="G93" i="12"/>
  <c r="AU93" i="12"/>
  <c r="AM93" i="12"/>
  <c r="W93" i="12"/>
  <c r="N93" i="12"/>
  <c r="AS93" i="12"/>
  <c r="AO93" i="12"/>
  <c r="AK93" i="12"/>
  <c r="AG93" i="12"/>
  <c r="AC93" i="12"/>
  <c r="Y93" i="12"/>
  <c r="U93" i="12"/>
  <c r="P93" i="12"/>
  <c r="L93" i="12"/>
  <c r="H93" i="12"/>
  <c r="D93" i="12"/>
  <c r="AR93" i="12"/>
  <c r="AF93" i="12"/>
  <c r="T93" i="12"/>
  <c r="K93" i="12"/>
  <c r="AA93" i="12"/>
  <c r="J93" i="12"/>
  <c r="Q47" i="14"/>
  <c r="Q96" i="14" s="1"/>
  <c r="AV47" i="12"/>
  <c r="Q39" i="14"/>
  <c r="Q88" i="14" s="1"/>
  <c r="AV39" i="12"/>
  <c r="Q88" i="12" s="1"/>
  <c r="Q38" i="14"/>
  <c r="Q87" i="14" s="1"/>
  <c r="AV38" i="12"/>
  <c r="Q20" i="14"/>
  <c r="Q69" i="14" s="1"/>
  <c r="AV20" i="12"/>
  <c r="Q69" i="12" s="1"/>
  <c r="Q42" i="14"/>
  <c r="Q91" i="14" s="1"/>
  <c r="AV42" i="12"/>
  <c r="Q43" i="14"/>
  <c r="Q92" i="14" s="1"/>
  <c r="AV43" i="12"/>
  <c r="Q92" i="12" s="1"/>
  <c r="AV36" i="14"/>
  <c r="AV85" i="14" s="1"/>
  <c r="AU85" i="12"/>
  <c r="AQ85" i="12"/>
  <c r="AM85" i="12"/>
  <c r="AI85" i="12"/>
  <c r="AE85" i="12"/>
  <c r="AA85" i="12"/>
  <c r="W85" i="12"/>
  <c r="R85" i="12"/>
  <c r="M85" i="12"/>
  <c r="I85" i="12"/>
  <c r="E85" i="12"/>
  <c r="AS85" i="12"/>
  <c r="AO85" i="12"/>
  <c r="AK85" i="12"/>
  <c r="AG85" i="12"/>
  <c r="AC85" i="12"/>
  <c r="Y85" i="12"/>
  <c r="T85" i="12"/>
  <c r="O85" i="12"/>
  <c r="K85" i="12"/>
  <c r="G85" i="12"/>
  <c r="C85" i="12"/>
  <c r="AV85" i="12"/>
  <c r="AR85" i="12"/>
  <c r="AN85" i="12"/>
  <c r="AJ85" i="12"/>
  <c r="AF85" i="12"/>
  <c r="AB85" i="12"/>
  <c r="X85" i="12"/>
  <c r="S85" i="12"/>
  <c r="N85" i="12"/>
  <c r="AL85" i="12"/>
  <c r="U85" i="12"/>
  <c r="H85" i="12"/>
  <c r="AH85" i="12"/>
  <c r="P85" i="12"/>
  <c r="F85" i="12"/>
  <c r="AT85" i="12"/>
  <c r="AD85" i="12"/>
  <c r="L85" i="12"/>
  <c r="D85" i="12"/>
  <c r="AP85" i="12"/>
  <c r="Z85" i="12"/>
  <c r="J85" i="12"/>
  <c r="D13" i="15"/>
  <c r="J13" i="15" s="1"/>
  <c r="J29" i="15" s="1"/>
  <c r="E13" i="15"/>
  <c r="K13" i="15" s="1"/>
  <c r="AV46" i="14"/>
  <c r="AV95" i="14" s="1"/>
  <c r="AV95" i="12"/>
  <c r="AR95" i="12"/>
  <c r="AN95" i="12"/>
  <c r="AJ95" i="12"/>
  <c r="AF95" i="12"/>
  <c r="AB95" i="12"/>
  <c r="X95" i="12"/>
  <c r="T95" i="12"/>
  <c r="O95" i="12"/>
  <c r="K95" i="12"/>
  <c r="G95" i="12"/>
  <c r="C95" i="12"/>
  <c r="AU95" i="12"/>
  <c r="AQ95" i="12"/>
  <c r="AM95" i="12"/>
  <c r="AI95" i="12"/>
  <c r="AE95" i="12"/>
  <c r="AA95" i="12"/>
  <c r="W95" i="12"/>
  <c r="S95" i="12"/>
  <c r="N95" i="12"/>
  <c r="J95" i="12"/>
  <c r="F95" i="12"/>
  <c r="AT95" i="12"/>
  <c r="AP95" i="12"/>
  <c r="AL95" i="12"/>
  <c r="AH95" i="12"/>
  <c r="AD95" i="12"/>
  <c r="Z95" i="12"/>
  <c r="V95" i="12"/>
  <c r="R95" i="12"/>
  <c r="M95" i="12"/>
  <c r="I95" i="12"/>
  <c r="E95" i="12"/>
  <c r="AS95" i="12"/>
  <c r="AO95" i="12"/>
  <c r="Y95" i="12"/>
  <c r="H95" i="12"/>
  <c r="AK95" i="12"/>
  <c r="U95" i="12"/>
  <c r="D95" i="12"/>
  <c r="AG95" i="12"/>
  <c r="P95" i="12"/>
  <c r="AC95" i="12"/>
  <c r="L95" i="12"/>
  <c r="Q14" i="14"/>
  <c r="Q63" i="14" s="1"/>
  <c r="AV14" i="12"/>
  <c r="AV40" i="14"/>
  <c r="AV89" i="14" s="1"/>
  <c r="AU89" i="12"/>
  <c r="AQ89" i="12"/>
  <c r="AM89" i="12"/>
  <c r="AI89" i="12"/>
  <c r="AE89" i="12"/>
  <c r="AA89" i="12"/>
  <c r="W89" i="12"/>
  <c r="R89" i="12"/>
  <c r="M89" i="12"/>
  <c r="I89" i="12"/>
  <c r="E89" i="12"/>
  <c r="AT89" i="12"/>
  <c r="AP89" i="12"/>
  <c r="AL89" i="12"/>
  <c r="AH89" i="12"/>
  <c r="AD89" i="12"/>
  <c r="Z89" i="12"/>
  <c r="U89" i="12"/>
  <c r="P89" i="12"/>
  <c r="L89" i="12"/>
  <c r="H89" i="12"/>
  <c r="D89" i="12"/>
  <c r="AS89" i="12"/>
  <c r="AO89" i="12"/>
  <c r="AK89" i="12"/>
  <c r="AG89" i="12"/>
  <c r="AC89" i="12"/>
  <c r="Y89" i="12"/>
  <c r="T89" i="12"/>
  <c r="O89" i="12"/>
  <c r="K89" i="12"/>
  <c r="G89" i="12"/>
  <c r="C89" i="12"/>
  <c r="AV89" i="12"/>
  <c r="AR89" i="12"/>
  <c r="AN89" i="12"/>
  <c r="AJ89" i="12"/>
  <c r="AF89" i="12"/>
  <c r="AB89" i="12"/>
  <c r="X89" i="12"/>
  <c r="S89" i="12"/>
  <c r="N89" i="12"/>
  <c r="J89" i="12"/>
  <c r="F89" i="12"/>
  <c r="AV24" i="14"/>
  <c r="AV73" i="14" s="1"/>
  <c r="AU73" i="12"/>
  <c r="AQ73" i="12"/>
  <c r="AM73" i="12"/>
  <c r="AI73" i="12"/>
  <c r="AE73" i="12"/>
  <c r="AA73" i="12"/>
  <c r="W73" i="12"/>
  <c r="S73" i="12"/>
  <c r="N73" i="12"/>
  <c r="J73" i="12"/>
  <c r="F73" i="12"/>
  <c r="AS73" i="12"/>
  <c r="AO73" i="12"/>
  <c r="AK73" i="12"/>
  <c r="AG73" i="12"/>
  <c r="AC73" i="12"/>
  <c r="Y73" i="12"/>
  <c r="U73" i="12"/>
  <c r="P73" i="12"/>
  <c r="L73" i="12"/>
  <c r="H73" i="12"/>
  <c r="D73" i="12"/>
  <c r="AV73" i="12"/>
  <c r="AR73" i="12"/>
  <c r="AN73" i="12"/>
  <c r="AJ73" i="12"/>
  <c r="AF73" i="12"/>
  <c r="AB73" i="12"/>
  <c r="X73" i="12"/>
  <c r="T73" i="12"/>
  <c r="O73" i="12"/>
  <c r="K73" i="12"/>
  <c r="G73" i="12"/>
  <c r="C73" i="12"/>
  <c r="AL73" i="12"/>
  <c r="V73" i="12"/>
  <c r="E73" i="12"/>
  <c r="AH73" i="12"/>
  <c r="R73" i="12"/>
  <c r="AT73" i="12"/>
  <c r="AD73" i="12"/>
  <c r="M73" i="12"/>
  <c r="AP73" i="12"/>
  <c r="Z73" i="12"/>
  <c r="I73" i="12"/>
  <c r="Q18" i="14"/>
  <c r="Q67" i="14" s="1"/>
  <c r="AV18" i="12"/>
  <c r="Q10" i="14"/>
  <c r="Q59" i="14" s="1"/>
  <c r="AV10" i="12"/>
  <c r="C22" i="16"/>
  <c r="Q30" i="14"/>
  <c r="Q79" i="14" s="1"/>
  <c r="AV30" i="12"/>
  <c r="Q29" i="14"/>
  <c r="Q78" i="14" s="1"/>
  <c r="AV29" i="12"/>
  <c r="Q50" i="14"/>
  <c r="Q99" i="14" s="1"/>
  <c r="AV50" i="12"/>
  <c r="Q99" i="12" s="1"/>
  <c r="AV35" i="14"/>
  <c r="AV84" i="14" s="1"/>
  <c r="AU84" i="12"/>
  <c r="AQ84" i="12"/>
  <c r="AM84" i="12"/>
  <c r="AI84" i="12"/>
  <c r="AE84" i="12"/>
  <c r="AA84" i="12"/>
  <c r="W84" i="12"/>
  <c r="R84" i="12"/>
  <c r="L84" i="12"/>
  <c r="H84" i="12"/>
  <c r="D84" i="12"/>
  <c r="AS84" i="12"/>
  <c r="AO84" i="12"/>
  <c r="AK84" i="12"/>
  <c r="AG84" i="12"/>
  <c r="AC84" i="12"/>
  <c r="Y84" i="12"/>
  <c r="T84" i="12"/>
  <c r="N84" i="12"/>
  <c r="J84" i="12"/>
  <c r="F84" i="12"/>
  <c r="AT84" i="12"/>
  <c r="AL84" i="12"/>
  <c r="AD84" i="12"/>
  <c r="U84" i="12"/>
  <c r="K84" i="12"/>
  <c r="C84" i="12"/>
  <c r="AR84" i="12"/>
  <c r="AJ84" i="12"/>
  <c r="AB84" i="12"/>
  <c r="S84" i="12"/>
  <c r="I84" i="12"/>
  <c r="AP84" i="12"/>
  <c r="AH84" i="12"/>
  <c r="Z84" i="12"/>
  <c r="P84" i="12"/>
  <c r="G84" i="12"/>
  <c r="AV84" i="12"/>
  <c r="AN84" i="12"/>
  <c r="AF84" i="12"/>
  <c r="X84" i="12"/>
  <c r="M84" i="12"/>
  <c r="E84" i="12"/>
  <c r="AV33" i="14"/>
  <c r="AV82" i="14" s="1"/>
  <c r="AT82" i="12"/>
  <c r="AP82" i="12"/>
  <c r="AL82" i="12"/>
  <c r="AH82" i="12"/>
  <c r="AD82" i="12"/>
  <c r="Z82" i="12"/>
  <c r="V82" i="12"/>
  <c r="R82" i="12"/>
  <c r="M82" i="12"/>
  <c r="I82" i="12"/>
  <c r="E82" i="12"/>
  <c r="AV82" i="12"/>
  <c r="AR82" i="12"/>
  <c r="AN82" i="12"/>
  <c r="AJ82" i="12"/>
  <c r="AF82" i="12"/>
  <c r="AB82" i="12"/>
  <c r="X82" i="12"/>
  <c r="T82" i="12"/>
  <c r="O82" i="12"/>
  <c r="K82" i="12"/>
  <c r="G82" i="12"/>
  <c r="C82" i="12"/>
  <c r="AS82" i="12"/>
  <c r="AK82" i="12"/>
  <c r="AC82" i="12"/>
  <c r="U82" i="12"/>
  <c r="L82" i="12"/>
  <c r="D82" i="12"/>
  <c r="AQ82" i="12"/>
  <c r="AI82" i="12"/>
  <c r="AA82" i="12"/>
  <c r="S82" i="12"/>
  <c r="J82" i="12"/>
  <c r="AO82" i="12"/>
  <c r="AG82" i="12"/>
  <c r="Y82" i="12"/>
  <c r="P82" i="12"/>
  <c r="H82" i="12"/>
  <c r="AU82" i="12"/>
  <c r="AM82" i="12"/>
  <c r="AE82" i="12"/>
  <c r="W82" i="12"/>
  <c r="N82" i="12"/>
  <c r="F82" i="12"/>
  <c r="AV28" i="14"/>
  <c r="AV77" i="14" s="1"/>
  <c r="AV77" i="12"/>
  <c r="AR77" i="12"/>
  <c r="AN77" i="12"/>
  <c r="AQ77" i="12"/>
  <c r="AL77" i="12"/>
  <c r="AH77" i="12"/>
  <c r="AD77" i="12"/>
  <c r="Z77" i="12"/>
  <c r="V77" i="12"/>
  <c r="R77" i="12"/>
  <c r="L77" i="12"/>
  <c r="H77" i="12"/>
  <c r="D77" i="12"/>
  <c r="AU77" i="12"/>
  <c r="AP77" i="12"/>
  <c r="AK77" i="12"/>
  <c r="AG77" i="12"/>
  <c r="AC77" i="12"/>
  <c r="Y77" i="12"/>
  <c r="U77" i="12"/>
  <c r="P77" i="12"/>
  <c r="K77" i="12"/>
  <c r="G77" i="12"/>
  <c r="C77" i="12"/>
  <c r="AT77" i="12"/>
  <c r="AO77" i="12"/>
  <c r="AJ77" i="12"/>
  <c r="AF77" i="12"/>
  <c r="AB77" i="12"/>
  <c r="X77" i="12"/>
  <c r="T77" i="12"/>
  <c r="N77" i="12"/>
  <c r="J77" i="12"/>
  <c r="F77" i="12"/>
  <c r="AS77" i="12"/>
  <c r="AM77" i="12"/>
  <c r="AI77" i="12"/>
  <c r="AE77" i="12"/>
  <c r="AA77" i="12"/>
  <c r="W77" i="12"/>
  <c r="S77" i="12"/>
  <c r="M77" i="12"/>
  <c r="I77" i="12"/>
  <c r="E77" i="12"/>
  <c r="B36" i="16"/>
  <c r="AV9" i="14"/>
  <c r="AV58" i="14" s="1"/>
  <c r="AU58" i="12"/>
  <c r="AQ58" i="12"/>
  <c r="AM58" i="12"/>
  <c r="AI58" i="12"/>
  <c r="AE58" i="12"/>
  <c r="AA58" i="12"/>
  <c r="W58" i="12"/>
  <c r="R58" i="12"/>
  <c r="M58" i="12"/>
  <c r="I58" i="12"/>
  <c r="E58" i="12"/>
  <c r="AT58" i="12"/>
  <c r="AL58" i="12"/>
  <c r="AD58" i="12"/>
  <c r="U58" i="12"/>
  <c r="L58" i="12"/>
  <c r="D58" i="12"/>
  <c r="AP58" i="12"/>
  <c r="AH58" i="12"/>
  <c r="Z58" i="12"/>
  <c r="P58" i="12"/>
  <c r="H58" i="12"/>
  <c r="AS58" i="12"/>
  <c r="AO58" i="12"/>
  <c r="AK58" i="12"/>
  <c r="AG58" i="12"/>
  <c r="AC58" i="12"/>
  <c r="Y58" i="12"/>
  <c r="T58" i="12"/>
  <c r="O58" i="12"/>
  <c r="K58" i="12"/>
  <c r="G58" i="12"/>
  <c r="C58" i="12"/>
  <c r="AV58" i="12"/>
  <c r="AR58" i="12"/>
  <c r="AN58" i="12"/>
  <c r="AJ58" i="12"/>
  <c r="AF58" i="12"/>
  <c r="AB58" i="12"/>
  <c r="X58" i="12"/>
  <c r="S58" i="12"/>
  <c r="N58" i="12"/>
  <c r="J58" i="12"/>
  <c r="F58" i="12"/>
  <c r="Q32" i="14"/>
  <c r="Q81" i="14" s="1"/>
  <c r="AV32" i="12"/>
  <c r="AV23" i="14"/>
  <c r="AV72" i="14" s="1"/>
  <c r="AV72" i="12"/>
  <c r="AR72" i="12"/>
  <c r="AN72" i="12"/>
  <c r="AJ72" i="12"/>
  <c r="AF72" i="12"/>
  <c r="AB72" i="12"/>
  <c r="X72" i="12"/>
  <c r="T72" i="12"/>
  <c r="O72" i="12"/>
  <c r="K72" i="12"/>
  <c r="G72" i="12"/>
  <c r="C72" i="12"/>
  <c r="AT72" i="12"/>
  <c r="AP72" i="12"/>
  <c r="AL72" i="12"/>
  <c r="AH72" i="12"/>
  <c r="AD72" i="12"/>
  <c r="Z72" i="12"/>
  <c r="V72" i="12"/>
  <c r="R72" i="12"/>
  <c r="M72" i="12"/>
  <c r="I72" i="12"/>
  <c r="E72" i="12"/>
  <c r="AS72" i="12"/>
  <c r="AO72" i="12"/>
  <c r="AK72" i="12"/>
  <c r="AG72" i="12"/>
  <c r="AC72" i="12"/>
  <c r="Y72" i="12"/>
  <c r="U72" i="12"/>
  <c r="P72" i="12"/>
  <c r="L72" i="12"/>
  <c r="H72" i="12"/>
  <c r="D72" i="12"/>
  <c r="AI72" i="12"/>
  <c r="S72" i="12"/>
  <c r="AU72" i="12"/>
  <c r="AE72" i="12"/>
  <c r="N72" i="12"/>
  <c r="AQ72" i="12"/>
  <c r="AA72" i="12"/>
  <c r="J72" i="12"/>
  <c r="AM72" i="12"/>
  <c r="W72" i="12"/>
  <c r="F72" i="12"/>
  <c r="D42" i="16"/>
  <c r="K42" i="16" s="1"/>
  <c r="N42" i="16"/>
  <c r="O42" i="16" s="1"/>
  <c r="AV27" i="12"/>
  <c r="Q76" i="12" s="1"/>
  <c r="C15" i="16"/>
  <c r="O15" i="16" s="1"/>
  <c r="P15" i="16" s="1"/>
  <c r="Q27" i="14"/>
  <c r="Q76" i="14" s="1"/>
  <c r="D11" i="15"/>
  <c r="J11" i="15" s="1"/>
  <c r="J27" i="15" s="1"/>
  <c r="E11" i="15"/>
  <c r="K11" i="15" s="1"/>
  <c r="AV41" i="14"/>
  <c r="AV90" i="14" s="1"/>
  <c r="AS90" i="12"/>
  <c r="AO90" i="12"/>
  <c r="AK90" i="12"/>
  <c r="AG90" i="12"/>
  <c r="AC90" i="12"/>
  <c r="Y90" i="12"/>
  <c r="U90" i="12"/>
  <c r="Q90" i="12"/>
  <c r="M90" i="12"/>
  <c r="I90" i="12"/>
  <c r="E90" i="12"/>
  <c r="AV90" i="12"/>
  <c r="AR90" i="12"/>
  <c r="AN90" i="12"/>
  <c r="AJ90" i="12"/>
  <c r="AF90" i="12"/>
  <c r="AB90" i="12"/>
  <c r="X90" i="12"/>
  <c r="T90" i="12"/>
  <c r="P90" i="12"/>
  <c r="L90" i="12"/>
  <c r="H90" i="12"/>
  <c r="D90" i="12"/>
  <c r="AU90" i="12"/>
  <c r="AQ90" i="12"/>
  <c r="AM90" i="12"/>
  <c r="AI90" i="12"/>
  <c r="AE90" i="12"/>
  <c r="AA90" i="12"/>
  <c r="W90" i="12"/>
  <c r="S90" i="12"/>
  <c r="O90" i="12"/>
  <c r="K90" i="12"/>
  <c r="G90" i="12"/>
  <c r="C90" i="12"/>
  <c r="AT90" i="12"/>
  <c r="AP90" i="12"/>
  <c r="AL90" i="12"/>
  <c r="AH90" i="12"/>
  <c r="AD90" i="12"/>
  <c r="Z90" i="12"/>
  <c r="V90" i="12"/>
  <c r="R90" i="12"/>
  <c r="N90" i="12"/>
  <c r="J90" i="12"/>
  <c r="F90" i="12"/>
  <c r="D38" i="16"/>
  <c r="K38" i="16" s="1"/>
  <c r="N38" i="16"/>
  <c r="O38" i="16" s="1"/>
  <c r="B40" i="16"/>
  <c r="AV13" i="14"/>
  <c r="AV62" i="14" s="1"/>
  <c r="AU62" i="12"/>
  <c r="AQ62" i="12"/>
  <c r="AM62" i="12"/>
  <c r="AI62" i="12"/>
  <c r="AE62" i="12"/>
  <c r="AA62" i="12"/>
  <c r="W62" i="12"/>
  <c r="S62" i="12"/>
  <c r="M62" i="12"/>
  <c r="I62" i="12"/>
  <c r="E62" i="12"/>
  <c r="AP62" i="12"/>
  <c r="AL62" i="12"/>
  <c r="AD62" i="12"/>
  <c r="V62" i="12"/>
  <c r="L62" i="12"/>
  <c r="D62" i="12"/>
  <c r="AT62" i="12"/>
  <c r="AH62" i="12"/>
  <c r="Z62" i="12"/>
  <c r="R62" i="12"/>
  <c r="H62" i="12"/>
  <c r="AS62" i="12"/>
  <c r="AO62" i="12"/>
  <c r="AK62" i="12"/>
  <c r="AG62" i="12"/>
  <c r="AC62" i="12"/>
  <c r="Y62" i="12"/>
  <c r="U62" i="12"/>
  <c r="P62" i="12"/>
  <c r="K62" i="12"/>
  <c r="G62" i="12"/>
  <c r="C62" i="12"/>
  <c r="AV62" i="12"/>
  <c r="AR62" i="12"/>
  <c r="AN62" i="12"/>
  <c r="AJ62" i="12"/>
  <c r="AF62" i="12"/>
  <c r="AB62" i="12"/>
  <c r="X62" i="12"/>
  <c r="T62" i="12"/>
  <c r="N62" i="12"/>
  <c r="J62" i="12"/>
  <c r="F62" i="12"/>
  <c r="Q12" i="14"/>
  <c r="Q61" i="14" s="1"/>
  <c r="AV12" i="12"/>
  <c r="B44" i="16"/>
  <c r="AV17" i="14"/>
  <c r="AV66" i="14" s="1"/>
  <c r="AU66" i="12"/>
  <c r="AQ66" i="12"/>
  <c r="AM66" i="12"/>
  <c r="AI66" i="12"/>
  <c r="AE66" i="12"/>
  <c r="AA66" i="12"/>
  <c r="W66" i="12"/>
  <c r="R66" i="12"/>
  <c r="L66" i="12"/>
  <c r="H66" i="12"/>
  <c r="D66" i="12"/>
  <c r="AS66" i="12"/>
  <c r="AN66" i="12"/>
  <c r="AH66" i="12"/>
  <c r="AC66" i="12"/>
  <c r="X66" i="12"/>
  <c r="P66" i="12"/>
  <c r="J66" i="12"/>
  <c r="E66" i="12"/>
  <c r="AR66" i="12"/>
  <c r="AL66" i="12"/>
  <c r="AG66" i="12"/>
  <c r="AB66" i="12"/>
  <c r="U66" i="12"/>
  <c r="N66" i="12"/>
  <c r="I66" i="12"/>
  <c r="C66" i="12"/>
  <c r="AV66" i="12"/>
  <c r="AP66" i="12"/>
  <c r="AK66" i="12"/>
  <c r="AF66" i="12"/>
  <c r="Z66" i="12"/>
  <c r="T66" i="12"/>
  <c r="M66" i="12"/>
  <c r="G66" i="12"/>
  <c r="AT66" i="12"/>
  <c r="AO66" i="12"/>
  <c r="AJ66" i="12"/>
  <c r="AD66" i="12"/>
  <c r="Y66" i="12"/>
  <c r="S66" i="12"/>
  <c r="K66" i="12"/>
  <c r="F66" i="12"/>
  <c r="Q31" i="14"/>
  <c r="Q80" i="14" s="1"/>
  <c r="AV31" i="12"/>
  <c r="V84" i="12"/>
  <c r="AV22" i="14"/>
  <c r="AV71" i="14" s="1"/>
  <c r="AS71" i="12"/>
  <c r="AO71" i="12"/>
  <c r="AK71" i="12"/>
  <c r="AG71" i="12"/>
  <c r="AC71" i="12"/>
  <c r="Y71" i="12"/>
  <c r="U71" i="12"/>
  <c r="P71" i="12"/>
  <c r="L71" i="12"/>
  <c r="H71" i="12"/>
  <c r="D71" i="12"/>
  <c r="AU71" i="12"/>
  <c r="AQ71" i="12"/>
  <c r="AM71" i="12"/>
  <c r="AI71" i="12"/>
  <c r="AE71" i="12"/>
  <c r="AA71" i="12"/>
  <c r="W71" i="12"/>
  <c r="S71" i="12"/>
  <c r="N71" i="12"/>
  <c r="J71" i="12"/>
  <c r="F71" i="12"/>
  <c r="AT71" i="12"/>
  <c r="AP71" i="12"/>
  <c r="AL71" i="12"/>
  <c r="AH71" i="12"/>
  <c r="AD71" i="12"/>
  <c r="Z71" i="12"/>
  <c r="V71" i="12"/>
  <c r="R71" i="12"/>
  <c r="M71" i="12"/>
  <c r="I71" i="12"/>
  <c r="E71" i="12"/>
  <c r="AV71" i="12"/>
  <c r="AF71" i="12"/>
  <c r="O71" i="12"/>
  <c r="AR71" i="12"/>
  <c r="AB71" i="12"/>
  <c r="K71" i="12"/>
  <c r="AN71" i="12"/>
  <c r="X71" i="12"/>
  <c r="G71" i="12"/>
  <c r="AJ71" i="12"/>
  <c r="T71" i="12"/>
  <c r="C71" i="12"/>
  <c r="V58" i="12"/>
  <c r="O84" i="12"/>
  <c r="D14" i="15"/>
  <c r="J14" i="15" s="1"/>
  <c r="J30" i="15" s="1"/>
  <c r="E14" i="15"/>
  <c r="K14" i="15" s="1"/>
  <c r="AV48" i="14"/>
  <c r="AV97" i="14" s="1"/>
  <c r="AT97" i="12"/>
  <c r="AP97" i="12"/>
  <c r="AL97" i="12"/>
  <c r="AH97" i="12"/>
  <c r="AD97" i="12"/>
  <c r="Z97" i="12"/>
  <c r="U97" i="12"/>
  <c r="Q97" i="12"/>
  <c r="M97" i="12"/>
  <c r="I97" i="12"/>
  <c r="E97" i="12"/>
  <c r="AS97" i="12"/>
  <c r="AO97" i="12"/>
  <c r="AK97" i="12"/>
  <c r="AG97" i="12"/>
  <c r="AC97" i="12"/>
  <c r="Y97" i="12"/>
  <c r="T97" i="12"/>
  <c r="P97" i="12"/>
  <c r="L97" i="12"/>
  <c r="H97" i="12"/>
  <c r="D97" i="12"/>
  <c r="AV97" i="12"/>
  <c r="AR97" i="12"/>
  <c r="AN97" i="12"/>
  <c r="AJ97" i="12"/>
  <c r="AF97" i="12"/>
  <c r="AB97" i="12"/>
  <c r="X97" i="12"/>
  <c r="S97" i="12"/>
  <c r="O97" i="12"/>
  <c r="K97" i="12"/>
  <c r="G97" i="12"/>
  <c r="C97" i="12"/>
  <c r="AU97" i="12"/>
  <c r="AQ97" i="12"/>
  <c r="AM97" i="12"/>
  <c r="AI97" i="12"/>
  <c r="AE97" i="12"/>
  <c r="AA97" i="12"/>
  <c r="W97" i="12"/>
  <c r="R97" i="12"/>
  <c r="N97" i="12"/>
  <c r="J97" i="12"/>
  <c r="F97" i="12"/>
  <c r="D34" i="16"/>
  <c r="N34" i="16"/>
  <c r="D9" i="15"/>
  <c r="J9" i="15" s="1"/>
  <c r="J25" i="15" s="1"/>
  <c r="E9" i="15"/>
  <c r="K9" i="15" s="1"/>
  <c r="AV49" i="14"/>
  <c r="AV98" i="14" s="1"/>
  <c r="AT98" i="12"/>
  <c r="AP98" i="12"/>
  <c r="AU98" i="12"/>
  <c r="AO98" i="12"/>
  <c r="AK98" i="12"/>
  <c r="AG98" i="12"/>
  <c r="AC98" i="12"/>
  <c r="Y98" i="12"/>
  <c r="U98" i="12"/>
  <c r="P98" i="12"/>
  <c r="L98" i="12"/>
  <c r="H98" i="12"/>
  <c r="D98" i="12"/>
  <c r="AS98" i="12"/>
  <c r="AN98" i="12"/>
  <c r="AJ98" i="12"/>
  <c r="AF98" i="12"/>
  <c r="AB98" i="12"/>
  <c r="X98" i="12"/>
  <c r="T98" i="12"/>
  <c r="O98" i="12"/>
  <c r="K98" i="12"/>
  <c r="G98" i="12"/>
  <c r="C98" i="12"/>
  <c r="AR98" i="12"/>
  <c r="AM98" i="12"/>
  <c r="AI98" i="12"/>
  <c r="AE98" i="12"/>
  <c r="AA98" i="12"/>
  <c r="W98" i="12"/>
  <c r="S98" i="12"/>
  <c r="N98" i="12"/>
  <c r="J98" i="12"/>
  <c r="F98" i="12"/>
  <c r="AV98" i="12"/>
  <c r="AQ98" i="12"/>
  <c r="AL98" i="12"/>
  <c r="AH98" i="12"/>
  <c r="AD98" i="12"/>
  <c r="Z98" i="12"/>
  <c r="V98" i="12"/>
  <c r="R98" i="12"/>
  <c r="M98" i="12"/>
  <c r="I98" i="12"/>
  <c r="E98" i="12"/>
  <c r="D10" i="15"/>
  <c r="J10" i="15" s="1"/>
  <c r="J26" i="15" s="1"/>
  <c r="E10" i="15"/>
  <c r="K10" i="15" s="1"/>
  <c r="AV45" i="14"/>
  <c r="AV94" i="14" s="1"/>
  <c r="AS94" i="12"/>
  <c r="AO94" i="12"/>
  <c r="AK94" i="12"/>
  <c r="AG94" i="12"/>
  <c r="AC94" i="12"/>
  <c r="Y94" i="12"/>
  <c r="U94" i="12"/>
  <c r="P94" i="12"/>
  <c r="K94" i="12"/>
  <c r="G94" i="12"/>
  <c r="C94" i="12"/>
  <c r="AV94" i="12"/>
  <c r="AR94" i="12"/>
  <c r="AN94" i="12"/>
  <c r="AJ94" i="12"/>
  <c r="AF94" i="12"/>
  <c r="AB94" i="12"/>
  <c r="X94" i="12"/>
  <c r="T94" i="12"/>
  <c r="N94" i="12"/>
  <c r="J94" i="12"/>
  <c r="F94" i="12"/>
  <c r="AU94" i="12"/>
  <c r="AQ94" i="12"/>
  <c r="AM94" i="12"/>
  <c r="AI94" i="12"/>
  <c r="AE94" i="12"/>
  <c r="AA94" i="12"/>
  <c r="W94" i="12"/>
  <c r="S94" i="12"/>
  <c r="M94" i="12"/>
  <c r="I94" i="12"/>
  <c r="E94" i="12"/>
  <c r="AL94" i="12"/>
  <c r="V94" i="12"/>
  <c r="D94" i="12"/>
  <c r="AH94" i="12"/>
  <c r="R94" i="12"/>
  <c r="AT94" i="12"/>
  <c r="AD94" i="12"/>
  <c r="L94" i="12"/>
  <c r="AP94" i="12"/>
  <c r="Z94" i="12"/>
  <c r="H94" i="12"/>
  <c r="Q16" i="14"/>
  <c r="Q65" i="14" s="1"/>
  <c r="AV16" i="12"/>
  <c r="Q8" i="14"/>
  <c r="Q57" i="14" s="1"/>
  <c r="AV8" i="12"/>
  <c r="AV37" i="14"/>
  <c r="AV86" i="14" s="1"/>
  <c r="AV86" i="12"/>
  <c r="AR86" i="12"/>
  <c r="AN86" i="12"/>
  <c r="AJ86" i="12"/>
  <c r="AF86" i="12"/>
  <c r="AB86" i="12"/>
  <c r="X86" i="12"/>
  <c r="S86" i="12"/>
  <c r="M86" i="12"/>
  <c r="I86" i="12"/>
  <c r="E86" i="12"/>
  <c r="AT86" i="12"/>
  <c r="AP86" i="12"/>
  <c r="AL86" i="12"/>
  <c r="AH86" i="12"/>
  <c r="AD86" i="12"/>
  <c r="Z86" i="12"/>
  <c r="U86" i="12"/>
  <c r="P86" i="12"/>
  <c r="K86" i="12"/>
  <c r="G86" i="12"/>
  <c r="C86" i="12"/>
  <c r="AS86" i="12"/>
  <c r="AO86" i="12"/>
  <c r="AK86" i="12"/>
  <c r="AG86" i="12"/>
  <c r="AC86" i="12"/>
  <c r="Y86" i="12"/>
  <c r="T86" i="12"/>
  <c r="N86" i="12"/>
  <c r="J86" i="12"/>
  <c r="F86" i="12"/>
  <c r="AQ86" i="12"/>
  <c r="AA86" i="12"/>
  <c r="H86" i="12"/>
  <c r="AM86" i="12"/>
  <c r="W86" i="12"/>
  <c r="D86" i="12"/>
  <c r="AI86" i="12"/>
  <c r="R86" i="12"/>
  <c r="AU86" i="12"/>
  <c r="AE86" i="12"/>
  <c r="L86" i="12"/>
  <c r="Q25" i="14"/>
  <c r="Q74" i="14" s="1"/>
  <c r="AV25" i="12"/>
  <c r="Q74" i="12" s="1"/>
  <c r="AV34" i="14"/>
  <c r="AV83" i="14" s="1"/>
  <c r="AT83" i="12"/>
  <c r="AP83" i="12"/>
  <c r="AL83" i="12"/>
  <c r="AH83" i="12"/>
  <c r="AD83" i="12"/>
  <c r="Z83" i="12"/>
  <c r="V83" i="12"/>
  <c r="R83" i="12"/>
  <c r="L83" i="12"/>
  <c r="H83" i="12"/>
  <c r="D83" i="12"/>
  <c r="AV83" i="12"/>
  <c r="AR83" i="12"/>
  <c r="AN83" i="12"/>
  <c r="AJ83" i="12"/>
  <c r="AF83" i="12"/>
  <c r="AB83" i="12"/>
  <c r="X83" i="12"/>
  <c r="T83" i="12"/>
  <c r="N83" i="12"/>
  <c r="J83" i="12"/>
  <c r="F83" i="12"/>
  <c r="AO83" i="12"/>
  <c r="AG83" i="12"/>
  <c r="Y83" i="12"/>
  <c r="P83" i="12"/>
  <c r="G83" i="12"/>
  <c r="AU83" i="12"/>
  <c r="AM83" i="12"/>
  <c r="AE83" i="12"/>
  <c r="W83" i="12"/>
  <c r="M83" i="12"/>
  <c r="E83" i="12"/>
  <c r="AS83" i="12"/>
  <c r="AK83" i="12"/>
  <c r="AC83" i="12"/>
  <c r="U83" i="12"/>
  <c r="K83" i="12"/>
  <c r="C83" i="12"/>
  <c r="AQ83" i="12"/>
  <c r="AI83" i="12"/>
  <c r="AA83" i="12"/>
  <c r="S83" i="12"/>
  <c r="I83" i="12"/>
  <c r="O27" i="16"/>
  <c r="P27" i="16" s="1"/>
  <c r="B7" i="15"/>
  <c r="C26" i="16"/>
  <c r="C21" i="16"/>
  <c r="C7" i="15"/>
  <c r="O22" i="16"/>
  <c r="P22" i="16" s="1"/>
  <c r="C10" i="16"/>
  <c r="O10" i="16" s="1"/>
  <c r="P10" i="16" s="1"/>
  <c r="Q48" i="16"/>
  <c r="Q47" i="16"/>
  <c r="Q85" i="12"/>
  <c r="Q36" i="14"/>
  <c r="Q85" i="14" s="1"/>
  <c r="Q135" i="12"/>
  <c r="Q89" i="12"/>
  <c r="Q40" i="14"/>
  <c r="Q89" i="14" s="1"/>
  <c r="Q139" i="12"/>
  <c r="Z120" i="12"/>
  <c r="Z21" i="14"/>
  <c r="Z70" i="14" s="1"/>
  <c r="R21" i="14"/>
  <c r="R70" i="14" s="1"/>
  <c r="R120" i="12"/>
  <c r="Q22" i="14"/>
  <c r="Q71" i="14" s="1"/>
  <c r="Q71" i="12"/>
  <c r="Q121" i="12"/>
  <c r="Q67" i="12"/>
  <c r="O19" i="14"/>
  <c r="O68" i="14" s="1"/>
  <c r="O21" i="12"/>
  <c r="AM21" i="14"/>
  <c r="AM70" i="14" s="1"/>
  <c r="P120" i="12"/>
  <c r="P21" i="14"/>
  <c r="P70" i="14" s="1"/>
  <c r="Q82" i="12"/>
  <c r="Q33" i="14"/>
  <c r="Q82" i="14" s="1"/>
  <c r="Q132" i="12"/>
  <c r="H120" i="12"/>
  <c r="H21" i="14"/>
  <c r="H70" i="14" s="1"/>
  <c r="AM120" i="12"/>
  <c r="Q26" i="12"/>
  <c r="Q113" i="12"/>
  <c r="Q117" i="12"/>
  <c r="AQ21" i="14"/>
  <c r="AQ70" i="14" s="1"/>
  <c r="AQ120" i="12"/>
  <c r="Q17" i="14"/>
  <c r="Q66" i="14" s="1"/>
  <c r="Q66" i="12"/>
  <c r="Q116" i="12"/>
  <c r="AE21" i="14"/>
  <c r="AE70" i="14" s="1"/>
  <c r="W21" i="14"/>
  <c r="W70" i="14" s="1"/>
  <c r="U120" i="12"/>
  <c r="U21" i="14"/>
  <c r="U70" i="14" s="1"/>
  <c r="N120" i="12"/>
  <c r="N21" i="14"/>
  <c r="N70" i="14" s="1"/>
  <c r="Q19" i="12"/>
  <c r="AV19" i="12" s="1"/>
  <c r="Q145" i="12"/>
  <c r="Q95" i="12"/>
  <c r="Q46" i="14"/>
  <c r="Q95" i="14" s="1"/>
  <c r="Q49" i="14"/>
  <c r="Q98" i="14" s="1"/>
  <c r="Q98" i="12"/>
  <c r="Q148" i="12"/>
  <c r="Q45" i="14"/>
  <c r="Q94" i="14" s="1"/>
  <c r="Q144" i="12"/>
  <c r="Q94" i="12"/>
  <c r="Q84" i="12"/>
  <c r="Q35" i="14"/>
  <c r="Q84" i="14" s="1"/>
  <c r="V21" i="12"/>
  <c r="V19" i="14"/>
  <c r="V68" i="14" s="1"/>
  <c r="V118" i="12"/>
  <c r="Q63" i="12"/>
  <c r="G120" i="12"/>
  <c r="G21" i="14"/>
  <c r="G70" i="14" s="1"/>
  <c r="F120" i="12"/>
  <c r="F21" i="14"/>
  <c r="F70" i="14" s="1"/>
  <c r="Q127" i="12"/>
  <c r="Q77" i="12"/>
  <c r="Q28" i="14"/>
  <c r="Q77" i="14" s="1"/>
  <c r="Q73" i="12"/>
  <c r="Q24" i="14"/>
  <c r="Q73" i="14" s="1"/>
  <c r="Q123" i="12"/>
  <c r="Q9" i="14"/>
  <c r="Q58" i="14" s="1"/>
  <c r="Q108" i="12"/>
  <c r="Q58" i="12"/>
  <c r="O118" i="12"/>
  <c r="Q134" i="12"/>
  <c r="AD120" i="12"/>
  <c r="AD21" i="14"/>
  <c r="AD70" i="14" s="1"/>
  <c r="L120" i="12"/>
  <c r="L21" i="14"/>
  <c r="L70" i="14" s="1"/>
  <c r="AJ120" i="12"/>
  <c r="AJ21" i="14"/>
  <c r="AJ70" i="14" s="1"/>
  <c r="Q136" i="12"/>
  <c r="Q37" i="14"/>
  <c r="Q86" i="14" s="1"/>
  <c r="Q86" i="12"/>
  <c r="AN120" i="12"/>
  <c r="AN21" i="14"/>
  <c r="AN70" i="14" s="1"/>
  <c r="AB120" i="12"/>
  <c r="AB21" i="14"/>
  <c r="AB70" i="14" s="1"/>
  <c r="AI120" i="12"/>
  <c r="AI21" i="14"/>
  <c r="AI70" i="14" s="1"/>
  <c r="C120" i="12"/>
  <c r="C21" i="14"/>
  <c r="C70" i="14" s="1"/>
  <c r="Q144" i="13"/>
  <c r="Q143" i="13"/>
  <c r="Q58" i="13"/>
  <c r="P68" i="13"/>
  <c r="N125" i="13"/>
  <c r="N75" i="13"/>
  <c r="AU71" i="13"/>
  <c r="N150" i="13"/>
  <c r="N149" i="13"/>
  <c r="N148" i="13"/>
  <c r="N147" i="13"/>
  <c r="N146" i="13"/>
  <c r="N143" i="13"/>
  <c r="N142" i="13"/>
  <c r="N141" i="13"/>
  <c r="N140" i="13"/>
  <c r="N139" i="13"/>
  <c r="N138" i="13"/>
  <c r="N135" i="13"/>
  <c r="N124" i="13"/>
  <c r="N121" i="13"/>
  <c r="N117" i="13"/>
  <c r="N113" i="13"/>
  <c r="N109" i="13"/>
  <c r="N101" i="13"/>
  <c r="N134" i="13"/>
  <c r="N133" i="13"/>
  <c r="N132" i="13"/>
  <c r="N131" i="13"/>
  <c r="N130" i="13"/>
  <c r="N129" i="13"/>
  <c r="N128" i="13"/>
  <c r="N119" i="13"/>
  <c r="N116" i="13"/>
  <c r="N112" i="13"/>
  <c r="N108" i="13"/>
  <c r="N127" i="13"/>
  <c r="N115" i="13"/>
  <c r="N111" i="13"/>
  <c r="N107" i="13"/>
  <c r="N145" i="13"/>
  <c r="N144" i="13"/>
  <c r="N137" i="13"/>
  <c r="N136" i="13"/>
  <c r="N126" i="13"/>
  <c r="N123" i="13"/>
  <c r="N122" i="13"/>
  <c r="N118" i="13"/>
  <c r="N114" i="13"/>
  <c r="N110" i="13"/>
  <c r="N106" i="13"/>
  <c r="P75" i="13"/>
  <c r="AU100" i="13"/>
  <c r="C120" i="13"/>
  <c r="C70" i="13"/>
  <c r="Q139" i="13"/>
  <c r="Q134" i="13"/>
  <c r="Q148" i="13"/>
  <c r="Q121" i="13"/>
  <c r="Q138" i="13"/>
  <c r="Q131" i="13"/>
  <c r="Q81" i="13"/>
  <c r="Q138" i="12"/>
  <c r="Q141" i="12"/>
  <c r="Q91" i="12"/>
  <c r="Y120" i="12"/>
  <c r="T120" i="12"/>
  <c r="Q123" i="13"/>
  <c r="Q142" i="12"/>
  <c r="V125" i="13"/>
  <c r="V75" i="13"/>
  <c r="AC120" i="12"/>
  <c r="Q136" i="13"/>
  <c r="Q126" i="13"/>
  <c r="Q135" i="13"/>
  <c r="Q130" i="13"/>
  <c r="Q80" i="13"/>
  <c r="Q119" i="13"/>
  <c r="W120" i="13"/>
  <c r="W70" i="13"/>
  <c r="Q137" i="12"/>
  <c r="Q87" i="12"/>
  <c r="Q129" i="12"/>
  <c r="Q79" i="12"/>
  <c r="AO120" i="12"/>
  <c r="Q108" i="13"/>
  <c r="Z120" i="13"/>
  <c r="Z70" i="13"/>
  <c r="AG120" i="12"/>
  <c r="AH120" i="13"/>
  <c r="AH70" i="13"/>
  <c r="AK120" i="12"/>
  <c r="AE120" i="13"/>
  <c r="AE70" i="13"/>
  <c r="Q149" i="13"/>
  <c r="Q141" i="13"/>
  <c r="Q129" i="13"/>
  <c r="Q124" i="13"/>
  <c r="Q117" i="13"/>
  <c r="Q115" i="13"/>
  <c r="Q113" i="13"/>
  <c r="Q111" i="13"/>
  <c r="Q109" i="13"/>
  <c r="Q107" i="13"/>
  <c r="Q101" i="13"/>
  <c r="Q145" i="13"/>
  <c r="Q137" i="13"/>
  <c r="Q133" i="13"/>
  <c r="Q122" i="13"/>
  <c r="Q128" i="13"/>
  <c r="Q114" i="13"/>
  <c r="Q106" i="13"/>
  <c r="Q110" i="13"/>
  <c r="Q140" i="13"/>
  <c r="Q146" i="13"/>
  <c r="Q125" i="13"/>
  <c r="Q75" i="13"/>
  <c r="AM120" i="13"/>
  <c r="AM70" i="13"/>
  <c r="V70" i="13"/>
  <c r="V120" i="13"/>
  <c r="AP120" i="13"/>
  <c r="AP70" i="13"/>
  <c r="Q146" i="12"/>
  <c r="Q96" i="12"/>
  <c r="Q119" i="12"/>
  <c r="V125" i="12"/>
  <c r="Q78" i="12"/>
  <c r="Q128" i="12"/>
  <c r="AS120" i="12"/>
  <c r="Q116" i="13"/>
  <c r="AK120" i="13"/>
  <c r="AK70" i="13"/>
  <c r="Q21" i="12" l="1"/>
  <c r="AV21" i="12" s="1"/>
  <c r="V68" i="12"/>
  <c r="O68" i="12"/>
  <c r="AV25" i="14"/>
  <c r="AV74" i="14" s="1"/>
  <c r="AU74" i="12"/>
  <c r="AQ74" i="12"/>
  <c r="AM74" i="12"/>
  <c r="AI74" i="12"/>
  <c r="AE74" i="12"/>
  <c r="AA74" i="12"/>
  <c r="W74" i="12"/>
  <c r="S74" i="12"/>
  <c r="M74" i="12"/>
  <c r="I74" i="12"/>
  <c r="E74" i="12"/>
  <c r="AT74" i="12"/>
  <c r="AP74" i="12"/>
  <c r="AL74" i="12"/>
  <c r="AH74" i="12"/>
  <c r="AD74" i="12"/>
  <c r="Z74" i="12"/>
  <c r="AS74" i="12"/>
  <c r="AO74" i="12"/>
  <c r="AK74" i="12"/>
  <c r="AG74" i="12"/>
  <c r="AC74" i="12"/>
  <c r="Y74" i="12"/>
  <c r="U74" i="12"/>
  <c r="P74" i="12"/>
  <c r="K74" i="12"/>
  <c r="G74" i="12"/>
  <c r="C74" i="12"/>
  <c r="AV74" i="12"/>
  <c r="AR74" i="12"/>
  <c r="AN74" i="12"/>
  <c r="AJ74" i="12"/>
  <c r="AF74" i="12"/>
  <c r="AB74" i="12"/>
  <c r="X74" i="12"/>
  <c r="T74" i="12"/>
  <c r="N74" i="12"/>
  <c r="J74" i="12"/>
  <c r="F74" i="12"/>
  <c r="H74" i="12"/>
  <c r="V74" i="12"/>
  <c r="D74" i="12"/>
  <c r="R74" i="12"/>
  <c r="L74" i="12"/>
  <c r="O74" i="12"/>
  <c r="O34" i="16"/>
  <c r="B39" i="16"/>
  <c r="AV12" i="14"/>
  <c r="AV61" i="14" s="1"/>
  <c r="AU61" i="12"/>
  <c r="AQ61" i="12"/>
  <c r="AM61" i="12"/>
  <c r="AI61" i="12"/>
  <c r="AE61" i="12"/>
  <c r="AA61" i="12"/>
  <c r="W61" i="12"/>
  <c r="R61" i="12"/>
  <c r="M61" i="12"/>
  <c r="I61" i="12"/>
  <c r="E61" i="12"/>
  <c r="AP61" i="12"/>
  <c r="AH61" i="12"/>
  <c r="Z61" i="12"/>
  <c r="P61" i="12"/>
  <c r="L61" i="12"/>
  <c r="D61" i="12"/>
  <c r="AT61" i="12"/>
  <c r="AL61" i="12"/>
  <c r="AD61" i="12"/>
  <c r="U61" i="12"/>
  <c r="H61" i="12"/>
  <c r="AS61" i="12"/>
  <c r="AO61" i="12"/>
  <c r="AK61" i="12"/>
  <c r="AG61" i="12"/>
  <c r="AC61" i="12"/>
  <c r="Y61" i="12"/>
  <c r="T61" i="12"/>
  <c r="O61" i="12"/>
  <c r="K61" i="12"/>
  <c r="G61" i="12"/>
  <c r="C61" i="12"/>
  <c r="AV61" i="12"/>
  <c r="AR61" i="12"/>
  <c r="AN61" i="12"/>
  <c r="AJ61" i="12"/>
  <c r="AF61" i="12"/>
  <c r="AB61" i="12"/>
  <c r="X61" i="12"/>
  <c r="S61" i="12"/>
  <c r="N61" i="12"/>
  <c r="J61" i="12"/>
  <c r="F61" i="12"/>
  <c r="V61" i="12"/>
  <c r="N40" i="16"/>
  <c r="O40" i="16" s="1"/>
  <c r="D40" i="16"/>
  <c r="K40" i="16" s="1"/>
  <c r="AV32" i="14"/>
  <c r="AV81" i="14" s="1"/>
  <c r="AU81" i="12"/>
  <c r="AQ81" i="12"/>
  <c r="AM81" i="12"/>
  <c r="AI81" i="12"/>
  <c r="AE81" i="12"/>
  <c r="AA81" i="12"/>
  <c r="W81" i="12"/>
  <c r="S81" i="12"/>
  <c r="N81" i="12"/>
  <c r="J81" i="12"/>
  <c r="F81" i="12"/>
  <c r="AS81" i="12"/>
  <c r="AO81" i="12"/>
  <c r="AK81" i="12"/>
  <c r="AG81" i="12"/>
  <c r="AC81" i="12"/>
  <c r="AP81" i="12"/>
  <c r="AH81" i="12"/>
  <c r="Z81" i="12"/>
  <c r="U81" i="12"/>
  <c r="O81" i="12"/>
  <c r="I81" i="12"/>
  <c r="D81" i="12"/>
  <c r="AV81" i="12"/>
  <c r="AN81" i="12"/>
  <c r="AF81" i="12"/>
  <c r="Y81" i="12"/>
  <c r="T81" i="12"/>
  <c r="M81" i="12"/>
  <c r="H81" i="12"/>
  <c r="C81" i="12"/>
  <c r="AT81" i="12"/>
  <c r="AL81" i="12"/>
  <c r="AD81" i="12"/>
  <c r="X81" i="12"/>
  <c r="R81" i="12"/>
  <c r="L81" i="12"/>
  <c r="G81" i="12"/>
  <c r="AR81" i="12"/>
  <c r="AJ81" i="12"/>
  <c r="AB81" i="12"/>
  <c r="V81" i="12"/>
  <c r="P81" i="12"/>
  <c r="K81" i="12"/>
  <c r="E81" i="12"/>
  <c r="Q81" i="12"/>
  <c r="D36" i="16"/>
  <c r="K36" i="16" s="1"/>
  <c r="N36" i="16"/>
  <c r="O36" i="16" s="1"/>
  <c r="AV50" i="14"/>
  <c r="AV99" i="14" s="1"/>
  <c r="AT99" i="12"/>
  <c r="AP99" i="12"/>
  <c r="AL99" i="12"/>
  <c r="AH99" i="12"/>
  <c r="AD99" i="12"/>
  <c r="Z99" i="12"/>
  <c r="V99" i="12"/>
  <c r="R99" i="12"/>
  <c r="L99" i="12"/>
  <c r="H99" i="12"/>
  <c r="D99" i="12"/>
  <c r="AS99" i="12"/>
  <c r="AN99" i="12"/>
  <c r="AI99" i="12"/>
  <c r="AC99" i="12"/>
  <c r="X99" i="12"/>
  <c r="S99" i="12"/>
  <c r="K99" i="12"/>
  <c r="F99" i="12"/>
  <c r="AR99" i="12"/>
  <c r="AM99" i="12"/>
  <c r="AG99" i="12"/>
  <c r="AB99" i="12"/>
  <c r="W99" i="12"/>
  <c r="P99" i="12"/>
  <c r="J99" i="12"/>
  <c r="E99" i="12"/>
  <c r="AV99" i="12"/>
  <c r="AQ99" i="12"/>
  <c r="AK99" i="12"/>
  <c r="AF99" i="12"/>
  <c r="AA99" i="12"/>
  <c r="U99" i="12"/>
  <c r="N99" i="12"/>
  <c r="I99" i="12"/>
  <c r="C99" i="12"/>
  <c r="AU99" i="12"/>
  <c r="AO99" i="12"/>
  <c r="AJ99" i="12"/>
  <c r="AE99" i="12"/>
  <c r="Y99" i="12"/>
  <c r="T99" i="12"/>
  <c r="M99" i="12"/>
  <c r="G99" i="12"/>
  <c r="O99" i="12"/>
  <c r="AV30" i="14"/>
  <c r="AV79" i="14" s="1"/>
  <c r="AV79" i="12"/>
  <c r="AR79" i="12"/>
  <c r="AN79" i="12"/>
  <c r="AJ79" i="12"/>
  <c r="AF79" i="12"/>
  <c r="AB79" i="12"/>
  <c r="X79" i="12"/>
  <c r="T79" i="12"/>
  <c r="N79" i="12"/>
  <c r="J79" i="12"/>
  <c r="F79" i="12"/>
  <c r="AT79" i="12"/>
  <c r="AO79" i="12"/>
  <c r="AI79" i="12"/>
  <c r="AD79" i="12"/>
  <c r="Y79" i="12"/>
  <c r="S79" i="12"/>
  <c r="L79" i="12"/>
  <c r="G79" i="12"/>
  <c r="AS79" i="12"/>
  <c r="AM79" i="12"/>
  <c r="AH79" i="12"/>
  <c r="AC79" i="12"/>
  <c r="W79" i="12"/>
  <c r="R79" i="12"/>
  <c r="K79" i="12"/>
  <c r="E79" i="12"/>
  <c r="AQ79" i="12"/>
  <c r="AL79" i="12"/>
  <c r="AG79" i="12"/>
  <c r="AA79" i="12"/>
  <c r="V79" i="12"/>
  <c r="P79" i="12"/>
  <c r="I79" i="12"/>
  <c r="D79" i="12"/>
  <c r="AU79" i="12"/>
  <c r="AP79" i="12"/>
  <c r="AK79" i="12"/>
  <c r="AE79" i="12"/>
  <c r="Z79" i="12"/>
  <c r="U79" i="12"/>
  <c r="M79" i="12"/>
  <c r="H79" i="12"/>
  <c r="C79" i="12"/>
  <c r="O79" i="12"/>
  <c r="B37" i="16"/>
  <c r="AV10" i="14"/>
  <c r="AV59" i="14" s="1"/>
  <c r="AU59" i="12"/>
  <c r="AQ59" i="12"/>
  <c r="AM59" i="12"/>
  <c r="AI59" i="12"/>
  <c r="AE59" i="12"/>
  <c r="AA59" i="12"/>
  <c r="W59" i="12"/>
  <c r="R59" i="12"/>
  <c r="M59" i="12"/>
  <c r="I59" i="12"/>
  <c r="E59" i="12"/>
  <c r="AP59" i="12"/>
  <c r="AL59" i="12"/>
  <c r="AD59" i="12"/>
  <c r="Z59" i="12"/>
  <c r="P59" i="12"/>
  <c r="H59" i="12"/>
  <c r="AT59" i="12"/>
  <c r="AH59" i="12"/>
  <c r="U59" i="12"/>
  <c r="L59" i="12"/>
  <c r="D59" i="12"/>
  <c r="AS59" i="12"/>
  <c r="AO59" i="12"/>
  <c r="AK59" i="12"/>
  <c r="AG59" i="12"/>
  <c r="AC59" i="12"/>
  <c r="Y59" i="12"/>
  <c r="T59" i="12"/>
  <c r="O59" i="12"/>
  <c r="K59" i="12"/>
  <c r="G59" i="12"/>
  <c r="C59" i="12"/>
  <c r="AV59" i="12"/>
  <c r="AR59" i="12"/>
  <c r="AN59" i="12"/>
  <c r="AJ59" i="12"/>
  <c r="AF59" i="12"/>
  <c r="AB59" i="12"/>
  <c r="X59" i="12"/>
  <c r="S59" i="12"/>
  <c r="N59" i="12"/>
  <c r="J59" i="12"/>
  <c r="F59" i="12"/>
  <c r="V59" i="12"/>
  <c r="Q59" i="12"/>
  <c r="D12" i="15"/>
  <c r="J12" i="15" s="1"/>
  <c r="J28" i="15" s="1"/>
  <c r="E12" i="15"/>
  <c r="K12" i="15" s="1"/>
  <c r="AV42" i="14"/>
  <c r="AV91" i="14" s="1"/>
  <c r="AT91" i="12"/>
  <c r="AP91" i="12"/>
  <c r="AL91" i="12"/>
  <c r="AH91" i="12"/>
  <c r="AD91" i="12"/>
  <c r="Z91" i="12"/>
  <c r="V91" i="12"/>
  <c r="R91" i="12"/>
  <c r="L91" i="12"/>
  <c r="AS91" i="12"/>
  <c r="AN91" i="12"/>
  <c r="AI91" i="12"/>
  <c r="AC91" i="12"/>
  <c r="X91" i="12"/>
  <c r="S91" i="12"/>
  <c r="K91" i="12"/>
  <c r="G91" i="12"/>
  <c r="C91" i="12"/>
  <c r="AR91" i="12"/>
  <c r="AM91" i="12"/>
  <c r="AG91" i="12"/>
  <c r="AB91" i="12"/>
  <c r="W91" i="12"/>
  <c r="P91" i="12"/>
  <c r="J91" i="12"/>
  <c r="F91" i="12"/>
  <c r="AV91" i="12"/>
  <c r="AQ91" i="12"/>
  <c r="AK91" i="12"/>
  <c r="AF91" i="12"/>
  <c r="AA91" i="12"/>
  <c r="U91" i="12"/>
  <c r="N91" i="12"/>
  <c r="I91" i="12"/>
  <c r="E91" i="12"/>
  <c r="AU91" i="12"/>
  <c r="AO91" i="12"/>
  <c r="AJ91" i="12"/>
  <c r="AE91" i="12"/>
  <c r="Y91" i="12"/>
  <c r="T91" i="12"/>
  <c r="M91" i="12"/>
  <c r="H91" i="12"/>
  <c r="D91" i="12"/>
  <c r="O91" i="12"/>
  <c r="AV38" i="14"/>
  <c r="AV87" i="14" s="1"/>
  <c r="AV87" i="12"/>
  <c r="AR87" i="12"/>
  <c r="AN87" i="12"/>
  <c r="AJ87" i="12"/>
  <c r="AF87" i="12"/>
  <c r="AB87" i="12"/>
  <c r="X87" i="12"/>
  <c r="T87" i="12"/>
  <c r="N87" i="12"/>
  <c r="J87" i="12"/>
  <c r="F87" i="12"/>
  <c r="AU87" i="12"/>
  <c r="AT87" i="12"/>
  <c r="AP87" i="12"/>
  <c r="AL87" i="12"/>
  <c r="AH87" i="12"/>
  <c r="AD87" i="12"/>
  <c r="Z87" i="12"/>
  <c r="V87" i="12"/>
  <c r="R87" i="12"/>
  <c r="L87" i="12"/>
  <c r="H87" i="12"/>
  <c r="D87" i="12"/>
  <c r="AS87" i="12"/>
  <c r="AO87" i="12"/>
  <c r="AK87" i="12"/>
  <c r="AG87" i="12"/>
  <c r="AC87" i="12"/>
  <c r="Y87" i="12"/>
  <c r="U87" i="12"/>
  <c r="P87" i="12"/>
  <c r="K87" i="12"/>
  <c r="G87" i="12"/>
  <c r="C87" i="12"/>
  <c r="AE87" i="12"/>
  <c r="M87" i="12"/>
  <c r="AQ87" i="12"/>
  <c r="AA87" i="12"/>
  <c r="I87" i="12"/>
  <c r="AM87" i="12"/>
  <c r="W87" i="12"/>
  <c r="E87" i="12"/>
  <c r="AI87" i="12"/>
  <c r="S87" i="12"/>
  <c r="O87" i="12"/>
  <c r="D8" i="15"/>
  <c r="J8" i="15" s="1"/>
  <c r="J24" i="15" s="1"/>
  <c r="E8" i="15"/>
  <c r="K8" i="15" s="1"/>
  <c r="AV47" i="14"/>
  <c r="AV96" i="14" s="1"/>
  <c r="AU96" i="12"/>
  <c r="AQ96" i="12"/>
  <c r="AM96" i="12"/>
  <c r="AI96" i="12"/>
  <c r="AE96" i="12"/>
  <c r="AA96" i="12"/>
  <c r="W96" i="12"/>
  <c r="S96" i="12"/>
  <c r="N96" i="12"/>
  <c r="J96" i="12"/>
  <c r="F96" i="12"/>
  <c r="AT96" i="12"/>
  <c r="AP96" i="12"/>
  <c r="AL96" i="12"/>
  <c r="AH96" i="12"/>
  <c r="AD96" i="12"/>
  <c r="Z96" i="12"/>
  <c r="V96" i="12"/>
  <c r="R96" i="12"/>
  <c r="M96" i="12"/>
  <c r="I96" i="12"/>
  <c r="E96" i="12"/>
  <c r="AS96" i="12"/>
  <c r="AO96" i="12"/>
  <c r="AK96" i="12"/>
  <c r="AG96" i="12"/>
  <c r="AC96" i="12"/>
  <c r="Y96" i="12"/>
  <c r="U96" i="12"/>
  <c r="P96" i="12"/>
  <c r="L96" i="12"/>
  <c r="H96" i="12"/>
  <c r="D96" i="12"/>
  <c r="AV96" i="12"/>
  <c r="AR96" i="12"/>
  <c r="AN96" i="12"/>
  <c r="AJ96" i="12"/>
  <c r="AF96" i="12"/>
  <c r="AB96" i="12"/>
  <c r="X96" i="12"/>
  <c r="T96" i="12"/>
  <c r="O96" i="12"/>
  <c r="K96" i="12"/>
  <c r="G96" i="12"/>
  <c r="C96" i="12"/>
  <c r="B43" i="16"/>
  <c r="AV16" i="14"/>
  <c r="AV65" i="14" s="1"/>
  <c r="AT65" i="12"/>
  <c r="AP65" i="12"/>
  <c r="AL65" i="12"/>
  <c r="AH65" i="12"/>
  <c r="AD65" i="12"/>
  <c r="Z65" i="12"/>
  <c r="V65" i="12"/>
  <c r="R65" i="12"/>
  <c r="L65" i="12"/>
  <c r="H65" i="12"/>
  <c r="D65" i="12"/>
  <c r="AS65" i="12"/>
  <c r="AN65" i="12"/>
  <c r="AI65" i="12"/>
  <c r="AC65" i="12"/>
  <c r="X65" i="12"/>
  <c r="S65" i="12"/>
  <c r="K65" i="12"/>
  <c r="F65" i="12"/>
  <c r="AR65" i="12"/>
  <c r="AM65" i="12"/>
  <c r="AG65" i="12"/>
  <c r="AB65" i="12"/>
  <c r="W65" i="12"/>
  <c r="P65" i="12"/>
  <c r="J65" i="12"/>
  <c r="E65" i="12"/>
  <c r="AV65" i="12"/>
  <c r="AQ65" i="12"/>
  <c r="AK65" i="12"/>
  <c r="AF65" i="12"/>
  <c r="AA65" i="12"/>
  <c r="U65" i="12"/>
  <c r="N65" i="12"/>
  <c r="I65" i="12"/>
  <c r="C65" i="12"/>
  <c r="AU65" i="12"/>
  <c r="AO65" i="12"/>
  <c r="AJ65" i="12"/>
  <c r="AE65" i="12"/>
  <c r="Y65" i="12"/>
  <c r="T65" i="12"/>
  <c r="M65" i="12"/>
  <c r="G65" i="12"/>
  <c r="Q65" i="12"/>
  <c r="O65" i="12"/>
  <c r="AV27" i="14"/>
  <c r="AV76" i="14" s="1"/>
  <c r="AT76" i="12"/>
  <c r="AP76" i="12"/>
  <c r="AL76" i="12"/>
  <c r="AH76" i="12"/>
  <c r="AD76" i="12"/>
  <c r="Z76" i="12"/>
  <c r="V76" i="12"/>
  <c r="R76" i="12"/>
  <c r="M76" i="12"/>
  <c r="I76" i="12"/>
  <c r="E76" i="12"/>
  <c r="AS76" i="12"/>
  <c r="AO76" i="12"/>
  <c r="AK76" i="12"/>
  <c r="AG76" i="12"/>
  <c r="AC76" i="12"/>
  <c r="Y76" i="12"/>
  <c r="U76" i="12"/>
  <c r="P76" i="12"/>
  <c r="L76" i="12"/>
  <c r="H76" i="12"/>
  <c r="D76" i="12"/>
  <c r="AV76" i="12"/>
  <c r="AR76" i="12"/>
  <c r="AN76" i="12"/>
  <c r="AJ76" i="12"/>
  <c r="AF76" i="12"/>
  <c r="AB76" i="12"/>
  <c r="X76" i="12"/>
  <c r="T76" i="12"/>
  <c r="O76" i="12"/>
  <c r="K76" i="12"/>
  <c r="G76" i="12"/>
  <c r="C76" i="12"/>
  <c r="AU76" i="12"/>
  <c r="AQ76" i="12"/>
  <c r="AM76" i="12"/>
  <c r="AI76" i="12"/>
  <c r="AE76" i="12"/>
  <c r="AA76" i="12"/>
  <c r="W76" i="12"/>
  <c r="S76" i="12"/>
  <c r="N76" i="12"/>
  <c r="J76" i="12"/>
  <c r="F76" i="12"/>
  <c r="B41" i="16"/>
  <c r="AV14" i="14"/>
  <c r="AV63" i="14" s="1"/>
  <c r="AV63" i="12"/>
  <c r="AR63" i="12"/>
  <c r="AN63" i="12"/>
  <c r="AJ63" i="12"/>
  <c r="AF63" i="12"/>
  <c r="AB63" i="12"/>
  <c r="X63" i="12"/>
  <c r="S63" i="12"/>
  <c r="M63" i="12"/>
  <c r="I63" i="12"/>
  <c r="E63" i="12"/>
  <c r="R63" i="12"/>
  <c r="D63" i="12"/>
  <c r="AU63" i="12"/>
  <c r="AQ63" i="12"/>
  <c r="AM63" i="12"/>
  <c r="AI63" i="12"/>
  <c r="AE63" i="12"/>
  <c r="AA63" i="12"/>
  <c r="W63" i="12"/>
  <c r="L63" i="12"/>
  <c r="H63" i="12"/>
  <c r="AT63" i="12"/>
  <c r="AP63" i="12"/>
  <c r="AL63" i="12"/>
  <c r="AH63" i="12"/>
  <c r="AD63" i="12"/>
  <c r="Z63" i="12"/>
  <c r="U63" i="12"/>
  <c r="P63" i="12"/>
  <c r="K63" i="12"/>
  <c r="G63" i="12"/>
  <c r="C63" i="12"/>
  <c r="AS63" i="12"/>
  <c r="AO63" i="12"/>
  <c r="AK63" i="12"/>
  <c r="AG63" i="12"/>
  <c r="AC63" i="12"/>
  <c r="Y63" i="12"/>
  <c r="T63" i="12"/>
  <c r="N63" i="12"/>
  <c r="J63" i="12"/>
  <c r="F63" i="12"/>
  <c r="O63" i="12"/>
  <c r="V63" i="12"/>
  <c r="K34" i="16"/>
  <c r="D44" i="16"/>
  <c r="K44" i="16" s="1"/>
  <c r="N44" i="16"/>
  <c r="O44" i="16" s="1"/>
  <c r="AV29" i="14"/>
  <c r="AV78" i="14" s="1"/>
  <c r="AV78" i="12"/>
  <c r="AR78" i="12"/>
  <c r="AN78" i="12"/>
  <c r="AJ78" i="12"/>
  <c r="AF78" i="12"/>
  <c r="AB78" i="12"/>
  <c r="X78" i="12"/>
  <c r="T78" i="12"/>
  <c r="N78" i="12"/>
  <c r="J78" i="12"/>
  <c r="F78" i="12"/>
  <c r="AU78" i="12"/>
  <c r="AP78" i="12"/>
  <c r="AK78" i="12"/>
  <c r="AE78" i="12"/>
  <c r="Z78" i="12"/>
  <c r="U78" i="12"/>
  <c r="M78" i="12"/>
  <c r="H78" i="12"/>
  <c r="C78" i="12"/>
  <c r="AT78" i="12"/>
  <c r="AO78" i="12"/>
  <c r="AI78" i="12"/>
  <c r="AD78" i="12"/>
  <c r="Y78" i="12"/>
  <c r="S78" i="12"/>
  <c r="L78" i="12"/>
  <c r="G78" i="12"/>
  <c r="AS78" i="12"/>
  <c r="AM78" i="12"/>
  <c r="AH78" i="12"/>
  <c r="AC78" i="12"/>
  <c r="W78" i="12"/>
  <c r="R78" i="12"/>
  <c r="K78" i="12"/>
  <c r="E78" i="12"/>
  <c r="AQ78" i="12"/>
  <c r="AL78" i="12"/>
  <c r="AG78" i="12"/>
  <c r="AA78" i="12"/>
  <c r="V78" i="12"/>
  <c r="P78" i="12"/>
  <c r="I78" i="12"/>
  <c r="D78" i="12"/>
  <c r="O78" i="12"/>
  <c r="B45" i="16"/>
  <c r="AV18" i="14"/>
  <c r="AV67" i="14" s="1"/>
  <c r="AT67" i="12"/>
  <c r="AP67" i="12"/>
  <c r="AL67" i="12"/>
  <c r="AH67" i="12"/>
  <c r="AD67" i="12"/>
  <c r="Z67" i="12"/>
  <c r="V67" i="12"/>
  <c r="R67" i="12"/>
  <c r="M67" i="12"/>
  <c r="I67" i="12"/>
  <c r="E67" i="12"/>
  <c r="AV67" i="12"/>
  <c r="AR67" i="12"/>
  <c r="AN67" i="12"/>
  <c r="AJ67" i="12"/>
  <c r="AF67" i="12"/>
  <c r="AB67" i="12"/>
  <c r="X67" i="12"/>
  <c r="T67" i="12"/>
  <c r="O67" i="12"/>
  <c r="K67" i="12"/>
  <c r="G67" i="12"/>
  <c r="C67" i="12"/>
  <c r="AU67" i="12"/>
  <c r="AM67" i="12"/>
  <c r="AE67" i="12"/>
  <c r="W67" i="12"/>
  <c r="N67" i="12"/>
  <c r="F67" i="12"/>
  <c r="AS67" i="12"/>
  <c r="AK67" i="12"/>
  <c r="AC67" i="12"/>
  <c r="U67" i="12"/>
  <c r="L67" i="12"/>
  <c r="D67" i="12"/>
  <c r="AQ67" i="12"/>
  <c r="AI67" i="12"/>
  <c r="AA67" i="12"/>
  <c r="S67" i="12"/>
  <c r="J67" i="12"/>
  <c r="AO67" i="12"/>
  <c r="AG67" i="12"/>
  <c r="Y67" i="12"/>
  <c r="P67" i="12"/>
  <c r="H67" i="12"/>
  <c r="D6" i="15"/>
  <c r="J6" i="15" s="1"/>
  <c r="J22" i="15" s="1"/>
  <c r="E6" i="15"/>
  <c r="K6" i="15" s="1"/>
  <c r="AV43" i="14"/>
  <c r="AV92" i="14" s="1"/>
  <c r="AT92" i="12"/>
  <c r="AP92" i="12"/>
  <c r="AL92" i="12"/>
  <c r="AH92" i="12"/>
  <c r="AD92" i="12"/>
  <c r="Z92" i="12"/>
  <c r="V92" i="12"/>
  <c r="R92" i="12"/>
  <c r="L92" i="12"/>
  <c r="H92" i="12"/>
  <c r="D92" i="12"/>
  <c r="AV92" i="12"/>
  <c r="AR92" i="12"/>
  <c r="AN92" i="12"/>
  <c r="AJ92" i="12"/>
  <c r="AF92" i="12"/>
  <c r="AQ92" i="12"/>
  <c r="AI92" i="12"/>
  <c r="AB92" i="12"/>
  <c r="W92" i="12"/>
  <c r="P92" i="12"/>
  <c r="J92" i="12"/>
  <c r="E92" i="12"/>
  <c r="AO92" i="12"/>
  <c r="AG92" i="12"/>
  <c r="AA92" i="12"/>
  <c r="U92" i="12"/>
  <c r="N92" i="12"/>
  <c r="I92" i="12"/>
  <c r="C92" i="12"/>
  <c r="AU92" i="12"/>
  <c r="AM92" i="12"/>
  <c r="AE92" i="12"/>
  <c r="Y92" i="12"/>
  <c r="T92" i="12"/>
  <c r="M92" i="12"/>
  <c r="G92" i="12"/>
  <c r="AS92" i="12"/>
  <c r="AK92" i="12"/>
  <c r="AC92" i="12"/>
  <c r="X92" i="12"/>
  <c r="S92" i="12"/>
  <c r="K92" i="12"/>
  <c r="F92" i="12"/>
  <c r="O92" i="12"/>
  <c r="B46" i="16"/>
  <c r="AV20" i="14"/>
  <c r="AV69" i="14" s="1"/>
  <c r="AT69" i="12"/>
  <c r="AP69" i="12"/>
  <c r="AL69" i="12"/>
  <c r="AH69" i="12"/>
  <c r="AD69" i="12"/>
  <c r="Z69" i="12"/>
  <c r="V69" i="12"/>
  <c r="R69" i="12"/>
  <c r="L69" i="12"/>
  <c r="H69" i="12"/>
  <c r="D69" i="12"/>
  <c r="AV69" i="12"/>
  <c r="AR69" i="12"/>
  <c r="AN69" i="12"/>
  <c r="AJ69" i="12"/>
  <c r="AF69" i="12"/>
  <c r="AB69" i="12"/>
  <c r="X69" i="12"/>
  <c r="T69" i="12"/>
  <c r="N69" i="12"/>
  <c r="J69" i="12"/>
  <c r="F69" i="12"/>
  <c r="AU69" i="12"/>
  <c r="AQ69" i="12"/>
  <c r="AM69" i="12"/>
  <c r="AI69" i="12"/>
  <c r="AE69" i="12"/>
  <c r="AA69" i="12"/>
  <c r="W69" i="12"/>
  <c r="S69" i="12"/>
  <c r="M69" i="12"/>
  <c r="I69" i="12"/>
  <c r="AS69" i="12"/>
  <c r="AC69" i="12"/>
  <c r="K69" i="12"/>
  <c r="AO69" i="12"/>
  <c r="Y69" i="12"/>
  <c r="G69" i="12"/>
  <c r="AK69" i="12"/>
  <c r="U69" i="12"/>
  <c r="E69" i="12"/>
  <c r="AG69" i="12"/>
  <c r="P69" i="12"/>
  <c r="C69" i="12"/>
  <c r="O69" i="12"/>
  <c r="AV39" i="14"/>
  <c r="AV88" i="14" s="1"/>
  <c r="AU88" i="12"/>
  <c r="AQ88" i="12"/>
  <c r="AM88" i="12"/>
  <c r="AI88" i="12"/>
  <c r="AE88" i="12"/>
  <c r="AA88" i="12"/>
  <c r="W88" i="12"/>
  <c r="S88" i="12"/>
  <c r="N88" i="12"/>
  <c r="J88" i="12"/>
  <c r="F88" i="12"/>
  <c r="AT88" i="12"/>
  <c r="AP88" i="12"/>
  <c r="AL88" i="12"/>
  <c r="AH88" i="12"/>
  <c r="AD88" i="12"/>
  <c r="Z88" i="12"/>
  <c r="V88" i="12"/>
  <c r="R88" i="12"/>
  <c r="M88" i="12"/>
  <c r="I88" i="12"/>
  <c r="E88" i="12"/>
  <c r="AS88" i="12"/>
  <c r="AO88" i="12"/>
  <c r="AK88" i="12"/>
  <c r="AG88" i="12"/>
  <c r="AC88" i="12"/>
  <c r="Y88" i="12"/>
  <c r="U88" i="12"/>
  <c r="P88" i="12"/>
  <c r="L88" i="12"/>
  <c r="H88" i="12"/>
  <c r="D88" i="12"/>
  <c r="AV88" i="12"/>
  <c r="AR88" i="12"/>
  <c r="AN88" i="12"/>
  <c r="AJ88" i="12"/>
  <c r="AF88" i="12"/>
  <c r="AB88" i="12"/>
  <c r="X88" i="12"/>
  <c r="T88" i="12"/>
  <c r="O88" i="12"/>
  <c r="K88" i="12"/>
  <c r="G88" i="12"/>
  <c r="C88" i="12"/>
  <c r="C9" i="16"/>
  <c r="B35" i="16"/>
  <c r="AV8" i="14"/>
  <c r="AV57" i="14" s="1"/>
  <c r="AU57" i="12"/>
  <c r="AQ57" i="12"/>
  <c r="AM57" i="12"/>
  <c r="AI57" i="12"/>
  <c r="AE57" i="12"/>
  <c r="AA57" i="12"/>
  <c r="W57" i="12"/>
  <c r="R57" i="12"/>
  <c r="L57" i="12"/>
  <c r="H57" i="12"/>
  <c r="D57" i="12"/>
  <c r="AP57" i="12"/>
  <c r="AL57" i="12"/>
  <c r="AD57" i="12"/>
  <c r="U57" i="12"/>
  <c r="C57" i="12"/>
  <c r="AT57" i="12"/>
  <c r="AH57" i="12"/>
  <c r="Z57" i="12"/>
  <c r="K57" i="12"/>
  <c r="AS57" i="12"/>
  <c r="AO57" i="12"/>
  <c r="AK57" i="12"/>
  <c r="AG57" i="12"/>
  <c r="AC57" i="12"/>
  <c r="Y57" i="12"/>
  <c r="T57" i="12"/>
  <c r="N57" i="12"/>
  <c r="J57" i="12"/>
  <c r="F57" i="12"/>
  <c r="M57" i="12"/>
  <c r="P57" i="12"/>
  <c r="AV57" i="12"/>
  <c r="AR57" i="12"/>
  <c r="AN57" i="12"/>
  <c r="AJ57" i="12"/>
  <c r="AF57" i="12"/>
  <c r="AB57" i="12"/>
  <c r="X57" i="12"/>
  <c r="S57" i="12"/>
  <c r="I57" i="12"/>
  <c r="E57" i="12"/>
  <c r="G57" i="12"/>
  <c r="V57" i="12"/>
  <c r="O57" i="12"/>
  <c r="Q57" i="12"/>
  <c r="AV31" i="14"/>
  <c r="AV80" i="14" s="1"/>
  <c r="AV80" i="12"/>
  <c r="AR80" i="12"/>
  <c r="AN80" i="12"/>
  <c r="AJ80" i="12"/>
  <c r="AF80" i="12"/>
  <c r="AB80" i="12"/>
  <c r="X80" i="12"/>
  <c r="T80" i="12"/>
  <c r="N80" i="12"/>
  <c r="J80" i="12"/>
  <c r="F80" i="12"/>
  <c r="AS80" i="12"/>
  <c r="AM80" i="12"/>
  <c r="AH80" i="12"/>
  <c r="AC80" i="12"/>
  <c r="W80" i="12"/>
  <c r="R80" i="12"/>
  <c r="K80" i="12"/>
  <c r="E80" i="12"/>
  <c r="AQ80" i="12"/>
  <c r="AL80" i="12"/>
  <c r="AG80" i="12"/>
  <c r="AA80" i="12"/>
  <c r="V80" i="12"/>
  <c r="P80" i="12"/>
  <c r="I80" i="12"/>
  <c r="D80" i="12"/>
  <c r="AU80" i="12"/>
  <c r="AP80" i="12"/>
  <c r="AK80" i="12"/>
  <c r="AE80" i="12"/>
  <c r="Z80" i="12"/>
  <c r="U80" i="12"/>
  <c r="M80" i="12"/>
  <c r="H80" i="12"/>
  <c r="C80" i="12"/>
  <c r="AT80" i="12"/>
  <c r="AO80" i="12"/>
  <c r="AI80" i="12"/>
  <c r="AD80" i="12"/>
  <c r="Y80" i="12"/>
  <c r="S80" i="12"/>
  <c r="L80" i="12"/>
  <c r="G80" i="12"/>
  <c r="O80" i="12"/>
  <c r="Q80" i="12"/>
  <c r="Q61" i="12"/>
  <c r="Q21" i="14"/>
  <c r="Q70" i="14" s="1"/>
  <c r="Z68" i="12"/>
  <c r="R68" i="12"/>
  <c r="AQ68" i="12"/>
  <c r="I68" i="12"/>
  <c r="AH68" i="12"/>
  <c r="D7" i="15"/>
  <c r="J7" i="15" s="1"/>
  <c r="U68" i="12"/>
  <c r="AR68" i="12"/>
  <c r="AA68" i="12"/>
  <c r="AI68" i="12"/>
  <c r="AB68" i="12"/>
  <c r="H68" i="12"/>
  <c r="AN68" i="12"/>
  <c r="T68" i="12"/>
  <c r="AM68" i="12"/>
  <c r="G68" i="12"/>
  <c r="AL68" i="12"/>
  <c r="AU68" i="12"/>
  <c r="C68" i="12"/>
  <c r="S68" i="12"/>
  <c r="AV68" i="12"/>
  <c r="W68" i="12"/>
  <c r="AJ68" i="12"/>
  <c r="F68" i="12"/>
  <c r="L68" i="12"/>
  <c r="AD68" i="12"/>
  <c r="AT68" i="12"/>
  <c r="D68" i="12"/>
  <c r="X68" i="12"/>
  <c r="AF68" i="12"/>
  <c r="AE68" i="12"/>
  <c r="AV19" i="14"/>
  <c r="AV68" i="14" s="1"/>
  <c r="AG68" i="12"/>
  <c r="AS68" i="12"/>
  <c r="Y68" i="12"/>
  <c r="K68" i="12"/>
  <c r="N68" i="12"/>
  <c r="M68" i="12"/>
  <c r="AP68" i="12"/>
  <c r="P68" i="12"/>
  <c r="E68" i="12"/>
  <c r="AC68" i="12"/>
  <c r="AK68" i="12"/>
  <c r="AO68" i="12"/>
  <c r="J68" i="12"/>
  <c r="H7" i="15"/>
  <c r="E7" i="15"/>
  <c r="K7" i="15" s="1"/>
  <c r="Q26" i="14"/>
  <c r="Q75" i="14" s="1"/>
  <c r="AV26" i="12"/>
  <c r="Q75" i="12" s="1"/>
  <c r="C14" i="16"/>
  <c r="O14" i="16" s="1"/>
  <c r="P14" i="16" s="1"/>
  <c r="O21" i="16"/>
  <c r="C24" i="16"/>
  <c r="D21" i="16" s="1"/>
  <c r="O9" i="16"/>
  <c r="P9" i="16" s="1"/>
  <c r="C29" i="16"/>
  <c r="O26" i="16"/>
  <c r="P26" i="16" s="1"/>
  <c r="O120" i="12"/>
  <c r="V21" i="14"/>
  <c r="V70" i="14" s="1"/>
  <c r="V120" i="12"/>
  <c r="Q125" i="12"/>
  <c r="Q118" i="12"/>
  <c r="Q19" i="14"/>
  <c r="Q68" i="14" s="1"/>
  <c r="Q68" i="12"/>
  <c r="Q68" i="13"/>
  <c r="Q118" i="13"/>
  <c r="AU68" i="13"/>
  <c r="AU75" i="13"/>
  <c r="P120" i="13"/>
  <c r="P70" i="13"/>
  <c r="Q120" i="13"/>
  <c r="Q70" i="13"/>
  <c r="V70" i="12" l="1"/>
  <c r="O70" i="12"/>
  <c r="C13" i="16"/>
  <c r="C8" i="16"/>
  <c r="O8" i="16" s="1"/>
  <c r="Q120" i="12"/>
  <c r="Q70" i="12"/>
  <c r="D35" i="16"/>
  <c r="N35" i="16"/>
  <c r="B48" i="16"/>
  <c r="B47" i="16"/>
  <c r="D45" i="16"/>
  <c r="K45" i="16" s="1"/>
  <c r="N45" i="16"/>
  <c r="O45" i="16" s="1"/>
  <c r="D41" i="16"/>
  <c r="K41" i="16" s="1"/>
  <c r="N41" i="16"/>
  <c r="O41" i="16" s="1"/>
  <c r="D43" i="16"/>
  <c r="K43" i="16" s="1"/>
  <c r="N43" i="16"/>
  <c r="O43" i="16" s="1"/>
  <c r="D46" i="16"/>
  <c r="K46" i="16" s="1"/>
  <c r="N46" i="16"/>
  <c r="O46" i="16" s="1"/>
  <c r="N39" i="16"/>
  <c r="O39" i="16" s="1"/>
  <c r="D39" i="16"/>
  <c r="K39" i="16" s="1"/>
  <c r="N37" i="16"/>
  <c r="O37" i="16" s="1"/>
  <c r="D37" i="16"/>
  <c r="K21" i="16"/>
  <c r="D26" i="16"/>
  <c r="D28" i="16"/>
  <c r="D27" i="16"/>
  <c r="AO75" i="12"/>
  <c r="AE75" i="12"/>
  <c r="Y75" i="12"/>
  <c r="I75" i="12"/>
  <c r="AU75" i="12"/>
  <c r="AL75" i="12"/>
  <c r="AD75" i="12"/>
  <c r="T75" i="12"/>
  <c r="H75" i="12"/>
  <c r="AT75" i="12"/>
  <c r="AI75" i="12"/>
  <c r="AA75" i="12"/>
  <c r="O75" i="12"/>
  <c r="C75" i="12"/>
  <c r="AP75" i="12"/>
  <c r="AG75" i="12"/>
  <c r="Z75" i="12"/>
  <c r="L75" i="12"/>
  <c r="AH75" i="12"/>
  <c r="P75" i="12"/>
  <c r="G75" i="12"/>
  <c r="AN75" i="12"/>
  <c r="J75" i="12"/>
  <c r="AC75" i="12"/>
  <c r="M75" i="12"/>
  <c r="AV75" i="12"/>
  <c r="D75" i="12"/>
  <c r="N75" i="12"/>
  <c r="AB75" i="12"/>
  <c r="U75" i="12"/>
  <c r="R75" i="12"/>
  <c r="AF75" i="12"/>
  <c r="E75" i="12"/>
  <c r="AK75" i="12"/>
  <c r="AM75" i="12"/>
  <c r="K75" i="12"/>
  <c r="AS75" i="12"/>
  <c r="W75" i="12"/>
  <c r="X75" i="12"/>
  <c r="AQ75" i="12"/>
  <c r="AV26" i="14"/>
  <c r="AV75" i="14" s="1"/>
  <c r="F75" i="12"/>
  <c r="S75" i="12"/>
  <c r="AR75" i="12"/>
  <c r="AJ75" i="12"/>
  <c r="V75" i="12"/>
  <c r="D23" i="16"/>
  <c r="K23" i="16" s="1"/>
  <c r="D22" i="16"/>
  <c r="K22" i="16" s="1"/>
  <c r="D70" i="12"/>
  <c r="AR70" i="12"/>
  <c r="AV21" i="14"/>
  <c r="AV70" i="14" s="1"/>
  <c r="R70" i="12"/>
  <c r="C70" i="12"/>
  <c r="E70" i="12"/>
  <c r="W70" i="12"/>
  <c r="AL70" i="12"/>
  <c r="I70" i="12"/>
  <c r="AI70" i="12"/>
  <c r="AG70" i="12"/>
  <c r="AK70" i="12"/>
  <c r="AV70" i="12"/>
  <c r="Z70" i="12"/>
  <c r="U70" i="12"/>
  <c r="H70" i="12"/>
  <c r="L70" i="12"/>
  <c r="AB70" i="12"/>
  <c r="AD70" i="12"/>
  <c r="AN70" i="12"/>
  <c r="AH70" i="12"/>
  <c r="J70" i="12"/>
  <c r="P70" i="12"/>
  <c r="AT70" i="12"/>
  <c r="X70" i="12"/>
  <c r="AE70" i="12"/>
  <c r="N70" i="12"/>
  <c r="AA70" i="12"/>
  <c r="K70" i="12"/>
  <c r="AP70" i="12"/>
  <c r="AJ70" i="12"/>
  <c r="AC70" i="12"/>
  <c r="G70" i="12"/>
  <c r="AU70" i="12"/>
  <c r="M70" i="12"/>
  <c r="AM70" i="12"/>
  <c r="AQ70" i="12"/>
  <c r="F70" i="12"/>
  <c r="S70" i="12"/>
  <c r="AF70" i="12"/>
  <c r="T70" i="12"/>
  <c r="AO70" i="12"/>
  <c r="AS70" i="12"/>
  <c r="Y70" i="12"/>
  <c r="P21" i="16"/>
  <c r="O24" i="16"/>
  <c r="P24" i="16" s="1"/>
  <c r="K16" i="15"/>
  <c r="K17" i="15"/>
  <c r="H23" i="15"/>
  <c r="H16" i="15"/>
  <c r="H17" i="15"/>
  <c r="J23" i="15"/>
  <c r="J16" i="15"/>
  <c r="J17" i="15"/>
  <c r="C16" i="16"/>
  <c r="D13" i="16" s="1"/>
  <c r="O13" i="16"/>
  <c r="AU120" i="13"/>
  <c r="AU70" i="13"/>
  <c r="P133" i="13"/>
  <c r="P132" i="13"/>
  <c r="P131" i="13"/>
  <c r="P130" i="13"/>
  <c r="P129" i="13"/>
  <c r="P128" i="13"/>
  <c r="P127" i="13"/>
  <c r="P115" i="13"/>
  <c r="P111" i="13"/>
  <c r="P107" i="13"/>
  <c r="P126" i="13"/>
  <c r="P114" i="13"/>
  <c r="P110" i="13"/>
  <c r="P106" i="13"/>
  <c r="P145" i="13"/>
  <c r="P144" i="13"/>
  <c r="P143" i="13"/>
  <c r="P137" i="13"/>
  <c r="P136" i="13"/>
  <c r="P135" i="13"/>
  <c r="P123" i="13"/>
  <c r="P122" i="13"/>
  <c r="P121" i="13"/>
  <c r="P117" i="13"/>
  <c r="P113" i="13"/>
  <c r="P109" i="13"/>
  <c r="P101" i="13"/>
  <c r="P149" i="13"/>
  <c r="P148" i="13"/>
  <c r="P147" i="13"/>
  <c r="P146" i="13"/>
  <c r="P142" i="13"/>
  <c r="P141" i="13"/>
  <c r="P140" i="13"/>
  <c r="P139" i="13"/>
  <c r="P138" i="13"/>
  <c r="P134" i="13"/>
  <c r="P124" i="13"/>
  <c r="P119" i="13"/>
  <c r="P116" i="13"/>
  <c r="P112" i="13"/>
  <c r="P108" i="13"/>
  <c r="P150" i="13"/>
  <c r="P118" i="13"/>
  <c r="P125" i="13"/>
  <c r="C11" i="16" l="1"/>
  <c r="D8" i="16" s="1"/>
  <c r="D47" i="16"/>
  <c r="K37" i="16"/>
  <c r="O35" i="16"/>
  <c r="N48" i="16"/>
  <c r="N47" i="16"/>
  <c r="D29" i="16"/>
  <c r="K35" i="16"/>
  <c r="D48" i="16"/>
  <c r="K13" i="16"/>
  <c r="P13" i="16"/>
  <c r="O16" i="16"/>
  <c r="P16" i="16" s="1"/>
  <c r="P8" i="16"/>
  <c r="O11" i="16"/>
  <c r="P11" i="16" s="1"/>
  <c r="H33" i="15"/>
  <c r="H32" i="15"/>
  <c r="J33" i="15"/>
  <c r="J32" i="15"/>
  <c r="K8" i="16"/>
  <c r="D10" i="16"/>
  <c r="K10" i="16" s="1"/>
  <c r="D9" i="16"/>
  <c r="K9" i="16" s="1"/>
  <c r="D14" i="16"/>
  <c r="K14" i="16" s="1"/>
  <c r="D15" i="16"/>
  <c r="K15" i="16" s="1"/>
  <c r="D24" i="16"/>
  <c r="AU149" i="13"/>
  <c r="AU144" i="13"/>
  <c r="AU143" i="13"/>
  <c r="AU136" i="13"/>
  <c r="AU135" i="13"/>
  <c r="AU122" i="13"/>
  <c r="AU117" i="13"/>
  <c r="AU113" i="13"/>
  <c r="AU109" i="13"/>
  <c r="AU101" i="13"/>
  <c r="AU148" i="13"/>
  <c r="AU147" i="13"/>
  <c r="AU146" i="13"/>
  <c r="AU145" i="13"/>
  <c r="AU142" i="13"/>
  <c r="AU141" i="13"/>
  <c r="AU140" i="13"/>
  <c r="AU139" i="13"/>
  <c r="AU138" i="13"/>
  <c r="AU137" i="13"/>
  <c r="AU134" i="13"/>
  <c r="AU123" i="13"/>
  <c r="AU119" i="13"/>
  <c r="AU116" i="13"/>
  <c r="AU112" i="13"/>
  <c r="AU108" i="13"/>
  <c r="AU133" i="13"/>
  <c r="AU132" i="13"/>
  <c r="AU131" i="13"/>
  <c r="AU130" i="13"/>
  <c r="AU129" i="13"/>
  <c r="AU128" i="13"/>
  <c r="AU127" i="13"/>
  <c r="AU124" i="13"/>
  <c r="AU115" i="13"/>
  <c r="AU111" i="13"/>
  <c r="AU107" i="13"/>
  <c r="AU126" i="13"/>
  <c r="AU114" i="13"/>
  <c r="AU110" i="13"/>
  <c r="AU106" i="13"/>
  <c r="AU121" i="13"/>
  <c r="AU150" i="13"/>
  <c r="AU118" i="13"/>
  <c r="AU125" i="13"/>
  <c r="O48" i="16" l="1"/>
  <c r="O47" i="16"/>
  <c r="D16" i="16"/>
  <c r="D11" i="16"/>
  <c r="O69" i="13"/>
  <c r="O20" i="14"/>
  <c r="O69" i="14" s="1"/>
  <c r="O21" i="13"/>
  <c r="O52" i="13" s="1"/>
  <c r="O151" i="13" s="1"/>
  <c r="H28" i="16"/>
  <c r="O28" i="16" s="1"/>
  <c r="P28" i="16" l="1"/>
  <c r="O29" i="16"/>
  <c r="P29" i="16" s="1"/>
  <c r="H29" i="16"/>
  <c r="O70" i="13"/>
  <c r="O127" i="13"/>
  <c r="O137" i="13"/>
  <c r="O115" i="13"/>
  <c r="O142" i="13"/>
  <c r="O126" i="13"/>
  <c r="C23" i="15"/>
  <c r="I7" i="15" s="1"/>
  <c r="O140" i="13"/>
  <c r="O101" i="13"/>
  <c r="O112" i="13"/>
  <c r="O116" i="13"/>
  <c r="O138" i="13"/>
  <c r="O110" i="13"/>
  <c r="O128" i="13"/>
  <c r="O132" i="13"/>
  <c r="O107" i="13"/>
  <c r="O131" i="13"/>
  <c r="O143" i="13"/>
  <c r="O120" i="13"/>
  <c r="O125" i="13"/>
  <c r="O146" i="13"/>
  <c r="O117" i="13"/>
  <c r="O123" i="13"/>
  <c r="O113" i="13"/>
  <c r="O122" i="13"/>
  <c r="O145" i="13"/>
  <c r="O109" i="13"/>
  <c r="O119" i="13"/>
  <c r="O134" i="13"/>
  <c r="O121" i="13"/>
  <c r="O133" i="13"/>
  <c r="O111" i="13"/>
  <c r="O139" i="13"/>
  <c r="O147" i="13"/>
  <c r="O141" i="13"/>
  <c r="O52" i="14"/>
  <c r="O101" i="14" s="1"/>
  <c r="O118" i="13"/>
  <c r="O114" i="13"/>
  <c r="O106" i="13"/>
  <c r="O136" i="13"/>
  <c r="O149" i="13"/>
  <c r="O150" i="13"/>
  <c r="O148" i="13"/>
  <c r="O129" i="13"/>
  <c r="O130" i="13"/>
  <c r="O124" i="13"/>
  <c r="O108" i="13"/>
  <c r="O135" i="13"/>
  <c r="O144" i="13"/>
  <c r="O21" i="14"/>
  <c r="O70" i="14" s="1"/>
  <c r="I28" i="16"/>
  <c r="K28" i="16" s="1"/>
  <c r="I26" i="16" l="1"/>
  <c r="K26" i="16" s="1"/>
  <c r="I27" i="16"/>
  <c r="K27" i="16" s="1"/>
  <c r="I16" i="15"/>
  <c r="I17" i="15"/>
  <c r="I23" i="15"/>
  <c r="I29" i="16" l="1"/>
  <c r="I32" i="15"/>
  <c r="I33" i="15"/>
</calcChain>
</file>

<file path=xl/sharedStrings.xml><?xml version="1.0" encoding="utf-8"?>
<sst xmlns="http://schemas.openxmlformats.org/spreadsheetml/2006/main" count="986" uniqueCount="109">
  <si>
    <t>Grand Total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</si>
  <si>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</si>
  <si>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</si>
  <si>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</si>
  <si>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</si>
  <si>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</si>
  <si>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</si>
  <si>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</si>
  <si>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</si>
  <si>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</si>
  <si>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</si>
  <si>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&amp; Malling</t>
  </si>
  <si>
    <t>Tunbridge Wells</t>
  </si>
  <si>
    <t>Medway UA</t>
  </si>
  <si>
    <t>Bexley</t>
  </si>
  <si>
    <t>Bromley</t>
  </si>
  <si>
    <t>Luton UA</t>
  </si>
  <si>
    <t>Thurrock UA</t>
  </si>
  <si>
    <t>Southend-on-Sea UA</t>
  </si>
  <si>
    <t>Bracknell Forest UA</t>
  </si>
  <si>
    <t>West Berkshire UA</t>
  </si>
  <si>
    <t>Reading UA</t>
  </si>
  <si>
    <t>Slough UA</t>
  </si>
  <si>
    <t>Windsor and Maidenhead UA</t>
  </si>
  <si>
    <t>Wokingham UA</t>
  </si>
  <si>
    <t>Milton Keynes UA</t>
  </si>
  <si>
    <t>Brighton and Hove UA</t>
  </si>
  <si>
    <t>Portsmouth UA</t>
  </si>
  <si>
    <t>Southampton UA</t>
  </si>
  <si>
    <t>Isle of Wight UA</t>
  </si>
  <si>
    <t>Rest of England</t>
  </si>
  <si>
    <t>Bedfordshire</t>
  </si>
  <si>
    <t>Buckinghamshire</t>
  </si>
  <si>
    <t>Inner London</t>
  </si>
  <si>
    <t>Outer London (exc. Bexley &amp; Bromley)</t>
  </si>
  <si>
    <t>East Sussex</t>
  </si>
  <si>
    <t>Essex</t>
  </si>
  <si>
    <t>Hampshire</t>
  </si>
  <si>
    <t>Hertfordshire</t>
  </si>
  <si>
    <t>Oxfordshire</t>
  </si>
  <si>
    <t>Surrey</t>
  </si>
  <si>
    <t>West Sussex</t>
  </si>
  <si>
    <t>ORIGIN</t>
  </si>
  <si>
    <t>DESTINATION</t>
  </si>
  <si>
    <t>Source: 2001 Census, Special Workplace Statistics Table SWS101, Office for National Statistics (Crown Copyright)</t>
  </si>
  <si>
    <t>Percentage by Residence</t>
  </si>
  <si>
    <t>Virtual Kent</t>
  </si>
  <si>
    <t>Greater London</t>
  </si>
  <si>
    <t>KCC Area</t>
  </si>
  <si>
    <t>Outside of England</t>
  </si>
  <si>
    <t>Grand Total (Residence)</t>
  </si>
  <si>
    <t>Scroll down the page to tables showing percentages</t>
  </si>
  <si>
    <t>Residual Counties in the South East</t>
  </si>
  <si>
    <t>Kent</t>
  </si>
  <si>
    <t>Working Elsewhere Living In</t>
  </si>
  <si>
    <t>Working In Living Elsewhere</t>
  </si>
  <si>
    <t>Working In Living In</t>
  </si>
  <si>
    <t>Those WILI as % of resident population aged 16 to 74 in employment</t>
  </si>
  <si>
    <t>WILI, WELI, WILE in South Eastern Counties (excluding UAs)</t>
  </si>
  <si>
    <t>% point change</t>
  </si>
  <si>
    <t>2001 to 2011 difference:NUMBERS</t>
  </si>
  <si>
    <t>2001 to 2011 difference:PERCENTAGE</t>
  </si>
  <si>
    <t>Maximum</t>
  </si>
  <si>
    <t>Minimum</t>
  </si>
  <si>
    <t>Source: WU03UK: 2011 Census, Office for National Statistics (Crown Copyright)</t>
  </si>
  <si>
    <t>2001 to 2011 change</t>
  </si>
  <si>
    <t>Source: 2001 Census and 2011 Census, Office for National Statistics (Crown Copyright)</t>
  </si>
  <si>
    <t>NUMBERS</t>
  </si>
  <si>
    <t>PERCENTAGE</t>
  </si>
  <si>
    <t>2011 Census Journey to work summary for Kent</t>
  </si>
  <si>
    <t xml:space="preserve">Number </t>
  </si>
  <si>
    <t>%</t>
  </si>
  <si>
    <t>Those living and working in Kent</t>
  </si>
  <si>
    <t>Those living in Kent and working in London</t>
  </si>
  <si>
    <t>Those living in Kent and working elsewhere</t>
  </si>
  <si>
    <t>All those living in Kent</t>
  </si>
  <si>
    <t>Those working and living in Kent</t>
  </si>
  <si>
    <t>Those working in Kent and living in London</t>
  </si>
  <si>
    <t>Those working in Kent and living elsewhere</t>
  </si>
  <si>
    <t>All those working in Kent</t>
  </si>
  <si>
    <t>Source: WU03UK - Location of usual residence and place of work by method of travel to work: 2011 Census, Office for National Statistics (Crown Copyright)</t>
  </si>
  <si>
    <t>Journey to work summaries</t>
  </si>
  <si>
    <t>2001 Census Journey to work summary for Kent</t>
  </si>
  <si>
    <t>2001-2011 journey to work change</t>
  </si>
  <si>
    <t>2001 Census Journey to work summary for Kent &amp; Medway</t>
  </si>
  <si>
    <t>2011 Census Journey to work summary for Kent &amp; Medway</t>
  </si>
  <si>
    <t>Those living and working in Kent &amp; Medway</t>
  </si>
  <si>
    <t>Those living in Kent &amp; Medway and working in London</t>
  </si>
  <si>
    <t>Those living in Kent &amp; Medway and working elsewhere</t>
  </si>
  <si>
    <t>Those working and living in Kent &amp; Medway</t>
  </si>
  <si>
    <t>Those working in Kent &amp; Medway and living in London</t>
  </si>
  <si>
    <t>Those working in Kent &amp; Medway and living elsewhere</t>
  </si>
  <si>
    <t>All those living in Kent &amp; Medway</t>
  </si>
  <si>
    <t>Medway</t>
  </si>
  <si>
    <t>Resident Workers</t>
  </si>
  <si>
    <t>Working in/Living in</t>
  </si>
  <si>
    <t>2001: WILI, WELI, WILE in South Eastern Counties (excluding UAs)</t>
  </si>
  <si>
    <t>2011: WILI, WELI, WILE in South Eastern Counties (excluding UAs)</t>
  </si>
  <si>
    <t>2011: Residential Origin and Destination Workplace: All persons aged 16 and over in employment</t>
  </si>
  <si>
    <t>2001: Residential Origin and Destination Workplace: All persons aged 16 to 74 in employment</t>
  </si>
  <si>
    <t>TOTAL PERSONS</t>
  </si>
  <si>
    <t>All those working in Kent &amp; Medway</t>
  </si>
  <si>
    <t xml:space="preserve">Tables presented by Stratgeic Business Development &amp; Intelligence, Kent County Council. </t>
  </si>
  <si>
    <t>Tables presented by Stratgeic Business Development &amp; Intelligence, Kent County Counci</t>
  </si>
  <si>
    <t>Working IN &amp; Living IN (WILI); Working ELSEWHERE Living IN (WELI); Working IN Living ELSEWHERE (WILE)</t>
  </si>
  <si>
    <t>Percentage by workplace</t>
  </si>
  <si>
    <t>Grand Total  (Residence)</t>
  </si>
  <si>
    <t>check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</si>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</sst>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#,##0_ ;[Red]\-#,##0\ "/>
    <numFmt numFmtId="166" formatCode="#,##0.0_ ;[Red]\-#,##0.0\ "/>
    <numFmt numFmtId="167" formatCode="0.0%\ ;[Red]\-0.0%\ "/>
    <numFmt numFmtId="168" formatCode="0.0%"/>
    <numFmt numFmtId="169" formatCode="0.0_ ;[Red]\-0.0\ 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55"/>
      <name val="Calibri"/>
      <family val="2"/>
      <scheme val="minor"/>
    </font>
    <font>
      <sz val="10"/>
      <color indexed="5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color indexed="1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4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i/>
      <sz val="8"/>
      <color theme="5"/>
      <name val="Calibri"/>
      <family val="2"/>
      <scheme val="minor"/>
    </font>
    <font>
      <b/>
      <sz val="8"/>
      <color theme="5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6"/>
      </top>
      <bottom style="medium">
        <color indexed="64"/>
      </bottom>
      <diagonal/>
    </border>
    <border>
      <left style="thin">
        <color indexed="26"/>
      </left>
      <right style="medium">
        <color indexed="64"/>
      </right>
      <top style="thin">
        <color indexed="2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26" applyNumberFormat="0" applyAlignment="0" applyProtection="0"/>
    <xf numFmtId="0" fontId="30" fillId="17" borderId="27" applyNumberFormat="0" applyAlignment="0" applyProtection="0"/>
    <xf numFmtId="0" fontId="31" fillId="17" borderId="26" applyNumberFormat="0" applyAlignment="0" applyProtection="0"/>
    <xf numFmtId="0" fontId="32" fillId="0" borderId="28" applyNumberFormat="0" applyFill="0" applyAlignment="0" applyProtection="0"/>
    <xf numFmtId="0" fontId="33" fillId="18" borderId="29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31" applyNumberFormat="0" applyFill="0" applyAlignment="0" applyProtection="0"/>
    <xf numFmtId="0" fontId="3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37" fillId="43" borderId="0" applyNumberFormat="0" applyBorder="0" applyAlignment="0" applyProtection="0"/>
    <xf numFmtId="0" fontId="39" fillId="0" borderId="0"/>
    <xf numFmtId="0" fontId="2" fillId="0" borderId="0"/>
    <xf numFmtId="0" fontId="40" fillId="0" borderId="0">
      <alignment horizontal="left"/>
    </xf>
    <xf numFmtId="0" fontId="2" fillId="19" borderId="30" applyNumberFormat="0" applyFont="0" applyAlignment="0" applyProtection="0"/>
    <xf numFmtId="0" fontId="3" fillId="0" borderId="0">
      <alignment horizontal="left"/>
    </xf>
    <xf numFmtId="0" fontId="3" fillId="0" borderId="0">
      <alignment horizontal="center" vertical="center" wrapText="1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19" borderId="30" applyNumberFormat="0" applyFont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</cellStyleXfs>
  <cellXfs count="37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6" xfId="0" applyFont="1" applyBorder="1" applyAlignment="1">
      <alignment vertical="top" wrapText="1"/>
    </xf>
    <xf numFmtId="0" fontId="6" fillId="0" borderId="17" xfId="0" applyFont="1" applyBorder="1" applyAlignment="1">
      <alignment horizontal="right" vertical="top" wrapText="1"/>
    </xf>
    <xf numFmtId="0" fontId="6" fillId="0" borderId="14" xfId="0" applyFont="1" applyBorder="1"/>
    <xf numFmtId="3" fontId="6" fillId="0" borderId="15" xfId="0" applyNumberFormat="1" applyFont="1" applyBorder="1" applyAlignment="1">
      <alignment horizontal="right"/>
    </xf>
    <xf numFmtId="0" fontId="6" fillId="0" borderId="12" xfId="0" applyFont="1" applyBorder="1"/>
    <xf numFmtId="3" fontId="6" fillId="0" borderId="13" xfId="0" applyNumberFormat="1" applyFont="1" applyBorder="1" applyAlignment="1">
      <alignment horizontal="right"/>
    </xf>
    <xf numFmtId="0" fontId="8" fillId="0" borderId="12" xfId="0" applyFont="1" applyBorder="1"/>
    <xf numFmtId="0" fontId="9" fillId="0" borderId="0" xfId="0" applyFont="1"/>
    <xf numFmtId="0" fontId="10" fillId="0" borderId="16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165" fontId="6" fillId="0" borderId="15" xfId="0" applyNumberFormat="1" applyFont="1" applyBorder="1" applyAlignment="1">
      <alignment horizontal="right"/>
    </xf>
    <xf numFmtId="166" fontId="6" fillId="0" borderId="15" xfId="0" applyNumberFormat="1" applyFont="1" applyBorder="1" applyAlignment="1">
      <alignment horizontal="right"/>
    </xf>
    <xf numFmtId="3" fontId="7" fillId="8" borderId="13" xfId="0" applyNumberFormat="1" applyFont="1" applyFill="1" applyBorder="1" applyAlignment="1">
      <alignment horizontal="right"/>
    </xf>
    <xf numFmtId="3" fontId="11" fillId="8" borderId="13" xfId="0" applyNumberFormat="1" applyFont="1" applyFill="1" applyBorder="1" applyAlignment="1">
      <alignment horizontal="right"/>
    </xf>
    <xf numFmtId="0" fontId="5" fillId="0" borderId="0" xfId="0" applyFont="1" applyBorder="1"/>
    <xf numFmtId="167" fontId="6" fillId="0" borderId="15" xfId="0" applyNumberFormat="1" applyFont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165" fontId="10" fillId="9" borderId="15" xfId="0" applyNumberFormat="1" applyFont="1" applyFill="1" applyBorder="1" applyAlignment="1">
      <alignment horizontal="right"/>
    </xf>
    <xf numFmtId="165" fontId="6" fillId="10" borderId="15" xfId="0" applyNumberFormat="1" applyFont="1" applyFill="1" applyBorder="1" applyAlignment="1">
      <alignment horizontal="right"/>
    </xf>
    <xf numFmtId="165" fontId="6" fillId="9" borderId="15" xfId="0" applyNumberFormat="1" applyFont="1" applyFill="1" applyBorder="1" applyAlignment="1">
      <alignment horizontal="right"/>
    </xf>
    <xf numFmtId="166" fontId="6" fillId="10" borderId="15" xfId="0" applyNumberFormat="1" applyFont="1" applyFill="1" applyBorder="1" applyAlignment="1">
      <alignment horizontal="right"/>
    </xf>
    <xf numFmtId="166" fontId="6" fillId="9" borderId="15" xfId="0" applyNumberFormat="1" applyFont="1" applyFill="1" applyBorder="1" applyAlignment="1">
      <alignment horizontal="right"/>
    </xf>
    <xf numFmtId="0" fontId="5" fillId="9" borderId="0" xfId="0" applyFont="1" applyFill="1"/>
    <xf numFmtId="165" fontId="5" fillId="9" borderId="0" xfId="0" applyNumberFormat="1" applyFont="1" applyFill="1"/>
    <xf numFmtId="166" fontId="5" fillId="9" borderId="0" xfId="0" applyNumberFormat="1" applyFont="1" applyFill="1"/>
    <xf numFmtId="0" fontId="5" fillId="10" borderId="0" xfId="0" applyFont="1" applyFill="1"/>
    <xf numFmtId="165" fontId="5" fillId="10" borderId="0" xfId="0" applyNumberFormat="1" applyFont="1" applyFill="1"/>
    <xf numFmtId="166" fontId="5" fillId="10" borderId="0" xfId="0" applyNumberFormat="1" applyFont="1" applyFill="1"/>
    <xf numFmtId="167" fontId="6" fillId="9" borderId="0" xfId="0" applyNumberFormat="1" applyFont="1" applyFill="1" applyBorder="1" applyAlignment="1">
      <alignment horizontal="right"/>
    </xf>
    <xf numFmtId="167" fontId="6" fillId="10" borderId="0" xfId="0" applyNumberFormat="1" applyFont="1" applyFill="1" applyBorder="1" applyAlignment="1">
      <alignment horizontal="right"/>
    </xf>
    <xf numFmtId="167" fontId="6" fillId="0" borderId="16" xfId="0" applyNumberFormat="1" applyFont="1" applyBorder="1" applyAlignment="1">
      <alignment horizontal="right"/>
    </xf>
    <xf numFmtId="167" fontId="6" fillId="0" borderId="17" xfId="0" applyNumberFormat="1" applyFont="1" applyBorder="1" applyAlignment="1">
      <alignment horizontal="right"/>
    </xf>
    <xf numFmtId="167" fontId="6" fillId="9" borderId="15" xfId="0" applyNumberFormat="1" applyFont="1" applyFill="1" applyBorder="1" applyAlignment="1">
      <alignment horizontal="right"/>
    </xf>
    <xf numFmtId="167" fontId="6" fillId="10" borderId="15" xfId="0" applyNumberFormat="1" applyFont="1" applyFill="1" applyBorder="1" applyAlignment="1">
      <alignment horizontal="right"/>
    </xf>
    <xf numFmtId="0" fontId="5" fillId="7" borderId="4" xfId="0" applyFont="1" applyFill="1" applyBorder="1"/>
    <xf numFmtId="3" fontId="5" fillId="7" borderId="5" xfId="0" applyNumberFormat="1" applyFont="1" applyFill="1" applyBorder="1"/>
    <xf numFmtId="3" fontId="5" fillId="7" borderId="1" xfId="0" applyNumberFormat="1" applyFont="1" applyFill="1" applyBorder="1"/>
    <xf numFmtId="3" fontId="12" fillId="7" borderId="1" xfId="0" applyNumberFormat="1" applyFont="1" applyFill="1" applyBorder="1"/>
    <xf numFmtId="3" fontId="5" fillId="2" borderId="1" xfId="0" applyNumberFormat="1" applyFont="1" applyFill="1" applyBorder="1"/>
    <xf numFmtId="3" fontId="12" fillId="2" borderId="1" xfId="0" applyNumberFormat="1" applyFont="1" applyFill="1" applyBorder="1"/>
    <xf numFmtId="3" fontId="5" fillId="3" borderId="1" xfId="0" applyNumberFormat="1" applyFont="1" applyFill="1" applyBorder="1"/>
    <xf numFmtId="3" fontId="12" fillId="3" borderId="1" xfId="0" applyNumberFormat="1" applyFont="1" applyFill="1" applyBorder="1"/>
    <xf numFmtId="3" fontId="5" fillId="4" borderId="1" xfId="0" applyNumberFormat="1" applyFont="1" applyFill="1" applyBorder="1"/>
    <xf numFmtId="3" fontId="5" fillId="5" borderId="1" xfId="0" applyNumberFormat="1" applyFont="1" applyFill="1" applyBorder="1"/>
    <xf numFmtId="3" fontId="5" fillId="6" borderId="1" xfId="0" applyNumberFormat="1" applyFont="1" applyFill="1" applyBorder="1"/>
    <xf numFmtId="3" fontId="12" fillId="0" borderId="4" xfId="0" applyNumberFormat="1" applyFont="1" applyBorder="1"/>
    <xf numFmtId="0" fontId="5" fillId="7" borderId="2" xfId="0" applyFont="1" applyFill="1" applyBorder="1"/>
    <xf numFmtId="3" fontId="5" fillId="7" borderId="3" xfId="0" applyNumberFormat="1" applyFont="1" applyFill="1" applyBorder="1"/>
    <xf numFmtId="3" fontId="5" fillId="7" borderId="0" xfId="0" applyNumberFormat="1" applyFont="1" applyFill="1" applyBorder="1"/>
    <xf numFmtId="3" fontId="12" fillId="7" borderId="0" xfId="0" applyNumberFormat="1" applyFont="1" applyFill="1" applyBorder="1"/>
    <xf numFmtId="3" fontId="5" fillId="2" borderId="0" xfId="0" applyNumberFormat="1" applyFont="1" applyFill="1" applyBorder="1"/>
    <xf numFmtId="3" fontId="12" fillId="2" borderId="0" xfId="0" applyNumberFormat="1" applyFont="1" applyFill="1" applyBorder="1"/>
    <xf numFmtId="3" fontId="5" fillId="3" borderId="0" xfId="0" applyNumberFormat="1" applyFont="1" applyFill="1" applyBorder="1"/>
    <xf numFmtId="3" fontId="12" fillId="3" borderId="0" xfId="0" applyNumberFormat="1" applyFont="1" applyFill="1" applyBorder="1"/>
    <xf numFmtId="3" fontId="5" fillId="4" borderId="0" xfId="0" applyNumberFormat="1" applyFont="1" applyFill="1" applyBorder="1"/>
    <xf numFmtId="3" fontId="5" fillId="5" borderId="0" xfId="0" applyNumberFormat="1" applyFont="1" applyFill="1" applyBorder="1"/>
    <xf numFmtId="3" fontId="5" fillId="6" borderId="0" xfId="0" applyNumberFormat="1" applyFont="1" applyFill="1" applyBorder="1"/>
    <xf numFmtId="3" fontId="12" fillId="0" borderId="2" xfId="0" applyNumberFormat="1" applyFont="1" applyBorder="1"/>
    <xf numFmtId="0" fontId="12" fillId="7" borderId="2" xfId="0" applyFont="1" applyFill="1" applyBorder="1"/>
    <xf numFmtId="3" fontId="12" fillId="7" borderId="3" xfId="0" applyNumberFormat="1" applyFont="1" applyFill="1" applyBorder="1"/>
    <xf numFmtId="3" fontId="12" fillId="7" borderId="5" xfId="0" applyNumberFormat="1" applyFont="1" applyFill="1" applyBorder="1"/>
    <xf numFmtId="3" fontId="12" fillId="4" borderId="0" xfId="0" applyNumberFormat="1" applyFont="1" applyFill="1" applyBorder="1"/>
    <xf numFmtId="3" fontId="12" fillId="5" borderId="0" xfId="0" applyNumberFormat="1" applyFont="1" applyFill="1" applyBorder="1"/>
    <xf numFmtId="3" fontId="12" fillId="6" borderId="0" xfId="0" applyNumberFormat="1" applyFont="1" applyFill="1" applyBorder="1"/>
    <xf numFmtId="0" fontId="5" fillId="2" borderId="2" xfId="0" applyFont="1" applyFill="1" applyBorder="1"/>
    <xf numFmtId="3" fontId="5" fillId="2" borderId="3" xfId="0" applyNumberFormat="1" applyFont="1" applyFill="1" applyBorder="1"/>
    <xf numFmtId="3" fontId="5" fillId="2" borderId="5" xfId="0" applyNumberFormat="1" applyFont="1" applyFill="1" applyBorder="1"/>
    <xf numFmtId="0" fontId="12" fillId="2" borderId="2" xfId="0" applyFont="1" applyFill="1" applyBorder="1"/>
    <xf numFmtId="3" fontId="12" fillId="2" borderId="3" xfId="0" applyNumberFormat="1" applyFont="1" applyFill="1" applyBorder="1"/>
    <xf numFmtId="3" fontId="12" fillId="2" borderId="5" xfId="0" applyNumberFormat="1" applyFont="1" applyFill="1" applyBorder="1"/>
    <xf numFmtId="0" fontId="5" fillId="3" borderId="2" xfId="0" applyFont="1" applyFill="1" applyBorder="1"/>
    <xf numFmtId="3" fontId="5" fillId="3" borderId="3" xfId="0" applyNumberFormat="1" applyFont="1" applyFill="1" applyBorder="1"/>
    <xf numFmtId="3" fontId="5" fillId="3" borderId="5" xfId="0" applyNumberFormat="1" applyFont="1" applyFill="1" applyBorder="1"/>
    <xf numFmtId="0" fontId="12" fillId="3" borderId="2" xfId="0" applyFont="1" applyFill="1" applyBorder="1"/>
    <xf numFmtId="3" fontId="12" fillId="3" borderId="3" xfId="0" applyNumberFormat="1" applyFont="1" applyFill="1" applyBorder="1"/>
    <xf numFmtId="3" fontId="12" fillId="3" borderId="5" xfId="0" applyNumberFormat="1" applyFont="1" applyFill="1" applyBorder="1"/>
    <xf numFmtId="0" fontId="5" fillId="4" borderId="2" xfId="0" applyFont="1" applyFill="1" applyBorder="1"/>
    <xf numFmtId="3" fontId="5" fillId="4" borderId="3" xfId="0" applyNumberFormat="1" applyFont="1" applyFill="1" applyBorder="1"/>
    <xf numFmtId="3" fontId="5" fillId="4" borderId="5" xfId="0" applyNumberFormat="1" applyFont="1" applyFill="1" applyBorder="1"/>
    <xf numFmtId="0" fontId="5" fillId="5" borderId="2" xfId="0" applyFont="1" applyFill="1" applyBorder="1"/>
    <xf numFmtId="3" fontId="5" fillId="5" borderId="3" xfId="0" applyNumberFormat="1" applyFont="1" applyFill="1" applyBorder="1"/>
    <xf numFmtId="3" fontId="5" fillId="5" borderId="5" xfId="0" applyNumberFormat="1" applyFont="1" applyFill="1" applyBorder="1"/>
    <xf numFmtId="0" fontId="5" fillId="6" borderId="2" xfId="0" applyFont="1" applyFill="1" applyBorder="1"/>
    <xf numFmtId="3" fontId="5" fillId="6" borderId="3" xfId="0" applyNumberFormat="1" applyFont="1" applyFill="1" applyBorder="1"/>
    <xf numFmtId="3" fontId="5" fillId="6" borderId="5" xfId="0" applyNumberFormat="1" applyFont="1" applyFill="1" applyBorder="1"/>
    <xf numFmtId="3" fontId="5" fillId="6" borderId="7" xfId="0" applyNumberFormat="1" applyFont="1" applyFill="1" applyBorder="1"/>
    <xf numFmtId="3" fontId="5" fillId="6" borderId="8" xfId="0" applyNumberFormat="1" applyFont="1" applyFill="1" applyBorder="1"/>
    <xf numFmtId="3" fontId="12" fillId="6" borderId="8" xfId="0" applyNumberFormat="1" applyFont="1" applyFill="1" applyBorder="1"/>
    <xf numFmtId="3" fontId="12" fillId="0" borderId="10" xfId="0" applyNumberFormat="1" applyFont="1" applyFill="1" applyBorder="1"/>
    <xf numFmtId="3" fontId="12" fillId="0" borderId="11" xfId="0" applyNumberFormat="1" applyFont="1" applyFill="1" applyBorder="1"/>
    <xf numFmtId="0" fontId="5" fillId="7" borderId="9" xfId="0" applyFont="1" applyFill="1" applyBorder="1"/>
    <xf numFmtId="164" fontId="14" fillId="7" borderId="5" xfId="0" applyNumberFormat="1" applyFont="1" applyFill="1" applyBorder="1"/>
    <xf numFmtId="164" fontId="14" fillId="7" borderId="1" xfId="0" applyNumberFormat="1" applyFont="1" applyFill="1" applyBorder="1"/>
    <xf numFmtId="164" fontId="14" fillId="2" borderId="1" xfId="0" applyNumberFormat="1" applyFont="1" applyFill="1" applyBorder="1"/>
    <xf numFmtId="164" fontId="14" fillId="3" borderId="1" xfId="0" applyNumberFormat="1" applyFont="1" applyFill="1" applyBorder="1"/>
    <xf numFmtId="164" fontId="14" fillId="4" borderId="1" xfId="0" applyNumberFormat="1" applyFont="1" applyFill="1" applyBorder="1"/>
    <xf numFmtId="164" fontId="14" fillId="5" borderId="1" xfId="0" applyNumberFormat="1" applyFont="1" applyFill="1" applyBorder="1"/>
    <xf numFmtId="164" fontId="14" fillId="6" borderId="1" xfId="0" applyNumberFormat="1" applyFont="1" applyFill="1" applyBorder="1"/>
    <xf numFmtId="0" fontId="5" fillId="7" borderId="3" xfId="0" applyFont="1" applyFill="1" applyBorder="1"/>
    <xf numFmtId="164" fontId="14" fillId="7" borderId="3" xfId="0" applyNumberFormat="1" applyFont="1" applyFill="1" applyBorder="1"/>
    <xf numFmtId="164" fontId="14" fillId="7" borderId="0" xfId="0" applyNumberFormat="1" applyFont="1" applyFill="1" applyBorder="1"/>
    <xf numFmtId="164" fontId="14" fillId="2" borderId="0" xfId="0" applyNumberFormat="1" applyFont="1" applyFill="1" applyBorder="1"/>
    <xf numFmtId="164" fontId="14" fillId="3" borderId="0" xfId="0" applyNumberFormat="1" applyFont="1" applyFill="1" applyBorder="1"/>
    <xf numFmtId="164" fontId="14" fillId="4" borderId="0" xfId="0" applyNumberFormat="1" applyFont="1" applyFill="1" applyBorder="1"/>
    <xf numFmtId="164" fontId="14" fillId="5" borderId="0" xfId="0" applyNumberFormat="1" applyFont="1" applyFill="1" applyBorder="1"/>
    <xf numFmtId="164" fontId="14" fillId="6" borderId="0" xfId="0" applyNumberFormat="1" applyFont="1" applyFill="1" applyBorder="1"/>
    <xf numFmtId="0" fontId="12" fillId="7" borderId="3" xfId="0" applyFont="1" applyFill="1" applyBorder="1"/>
    <xf numFmtId="0" fontId="5" fillId="2" borderId="3" xfId="0" applyFont="1" applyFill="1" applyBorder="1"/>
    <xf numFmtId="164" fontId="14" fillId="2" borderId="3" xfId="0" applyNumberFormat="1" applyFont="1" applyFill="1" applyBorder="1"/>
    <xf numFmtId="164" fontId="14" fillId="2" borderId="5" xfId="0" applyNumberFormat="1" applyFont="1" applyFill="1" applyBorder="1"/>
    <xf numFmtId="0" fontId="12" fillId="2" borderId="3" xfId="0" applyFont="1" applyFill="1" applyBorder="1"/>
    <xf numFmtId="0" fontId="5" fillId="3" borderId="3" xfId="0" applyFont="1" applyFill="1" applyBorder="1"/>
    <xf numFmtId="164" fontId="14" fillId="3" borderId="3" xfId="0" applyNumberFormat="1" applyFont="1" applyFill="1" applyBorder="1"/>
    <xf numFmtId="164" fontId="14" fillId="3" borderId="5" xfId="0" applyNumberFormat="1" applyFont="1" applyFill="1" applyBorder="1"/>
    <xf numFmtId="0" fontId="12" fillId="3" borderId="3" xfId="0" applyFont="1" applyFill="1" applyBorder="1"/>
    <xf numFmtId="0" fontId="5" fillId="4" borderId="3" xfId="0" applyFont="1" applyFill="1" applyBorder="1"/>
    <xf numFmtId="164" fontId="14" fillId="4" borderId="3" xfId="0" applyNumberFormat="1" applyFont="1" applyFill="1" applyBorder="1"/>
    <xf numFmtId="164" fontId="14" fillId="4" borderId="5" xfId="0" applyNumberFormat="1" applyFont="1" applyFill="1" applyBorder="1"/>
    <xf numFmtId="0" fontId="5" fillId="5" borderId="3" xfId="0" applyFont="1" applyFill="1" applyBorder="1"/>
    <xf numFmtId="164" fontId="14" fillId="5" borderId="3" xfId="0" applyNumberFormat="1" applyFont="1" applyFill="1" applyBorder="1"/>
    <xf numFmtId="164" fontId="14" fillId="5" borderId="5" xfId="0" applyNumberFormat="1" applyFont="1" applyFill="1" applyBorder="1"/>
    <xf numFmtId="0" fontId="5" fillId="6" borderId="3" xfId="0" applyFont="1" applyFill="1" applyBorder="1"/>
    <xf numFmtId="164" fontId="14" fillId="6" borderId="3" xfId="0" applyNumberFormat="1" applyFont="1" applyFill="1" applyBorder="1"/>
    <xf numFmtId="164" fontId="14" fillId="6" borderId="5" xfId="0" applyNumberFormat="1" applyFont="1" applyFill="1" applyBorder="1"/>
    <xf numFmtId="164" fontId="14" fillId="6" borderId="7" xfId="0" applyNumberFormat="1" applyFont="1" applyFill="1" applyBorder="1"/>
    <xf numFmtId="164" fontId="14" fillId="6" borderId="8" xfId="0" applyNumberFormat="1" applyFont="1" applyFill="1" applyBorder="1"/>
    <xf numFmtId="164" fontId="14" fillId="0" borderId="0" xfId="0" applyNumberFormat="1" applyFont="1" applyBorder="1"/>
    <xf numFmtId="0" fontId="15" fillId="0" borderId="0" xfId="0" applyFont="1"/>
    <xf numFmtId="165" fontId="16" fillId="0" borderId="0" xfId="0" applyNumberFormat="1" applyFont="1"/>
    <xf numFmtId="165" fontId="5" fillId="7" borderId="5" xfId="0" applyNumberFormat="1" applyFont="1" applyFill="1" applyBorder="1"/>
    <xf numFmtId="165" fontId="5" fillId="7" borderId="0" xfId="0" applyNumberFormat="1" applyFont="1" applyFill="1" applyBorder="1"/>
    <xf numFmtId="165" fontId="5" fillId="7" borderId="1" xfId="0" applyNumberFormat="1" applyFont="1" applyFill="1" applyBorder="1"/>
    <xf numFmtId="165" fontId="12" fillId="7" borderId="1" xfId="0" applyNumberFormat="1" applyFont="1" applyFill="1" applyBorder="1"/>
    <xf numFmtId="165" fontId="5" fillId="2" borderId="1" xfId="0" applyNumberFormat="1" applyFont="1" applyFill="1" applyBorder="1"/>
    <xf numFmtId="165" fontId="12" fillId="2" borderId="1" xfId="0" applyNumberFormat="1" applyFont="1" applyFill="1" applyBorder="1"/>
    <xf numFmtId="165" fontId="5" fillId="3" borderId="1" xfId="0" applyNumberFormat="1" applyFont="1" applyFill="1" applyBorder="1"/>
    <xf numFmtId="165" fontId="12" fillId="3" borderId="1" xfId="0" applyNumberFormat="1" applyFont="1" applyFill="1" applyBorder="1"/>
    <xf numFmtId="165" fontId="5" fillId="4" borderId="1" xfId="0" applyNumberFormat="1" applyFont="1" applyFill="1" applyBorder="1"/>
    <xf numFmtId="165" fontId="5" fillId="5" borderId="1" xfId="0" applyNumberFormat="1" applyFont="1" applyFill="1" applyBorder="1"/>
    <xf numFmtId="165" fontId="5" fillId="6" borderId="1" xfId="0" applyNumberFormat="1" applyFont="1" applyFill="1" applyBorder="1"/>
    <xf numFmtId="165" fontId="5" fillId="7" borderId="3" xfId="0" applyNumberFormat="1" applyFont="1" applyFill="1" applyBorder="1"/>
    <xf numFmtId="165" fontId="12" fillId="7" borderId="0" xfId="0" applyNumberFormat="1" applyFont="1" applyFill="1" applyBorder="1"/>
    <xf numFmtId="165" fontId="5" fillId="2" borderId="0" xfId="0" applyNumberFormat="1" applyFont="1" applyFill="1" applyBorder="1"/>
    <xf numFmtId="165" fontId="12" fillId="2" borderId="0" xfId="0" applyNumberFormat="1" applyFont="1" applyFill="1" applyBorder="1"/>
    <xf numFmtId="165" fontId="5" fillId="3" borderId="0" xfId="0" applyNumberFormat="1" applyFont="1" applyFill="1" applyBorder="1"/>
    <xf numFmtId="165" fontId="12" fillId="3" borderId="0" xfId="0" applyNumberFormat="1" applyFont="1" applyFill="1" applyBorder="1"/>
    <xf numFmtId="165" fontId="5" fillId="4" borderId="0" xfId="0" applyNumberFormat="1" applyFont="1" applyFill="1" applyBorder="1"/>
    <xf numFmtId="165" fontId="5" fillId="5" borderId="0" xfId="0" applyNumberFormat="1" applyFont="1" applyFill="1" applyBorder="1"/>
    <xf numFmtId="165" fontId="5" fillId="6" borderId="0" xfId="0" applyNumberFormat="1" applyFont="1" applyFill="1" applyBorder="1"/>
    <xf numFmtId="165" fontId="12" fillId="0" borderId="2" xfId="0" applyNumberFormat="1" applyFont="1" applyBorder="1"/>
    <xf numFmtId="165" fontId="12" fillId="7" borderId="3" xfId="0" applyNumberFormat="1" applyFont="1" applyFill="1" applyBorder="1"/>
    <xf numFmtId="165" fontId="12" fillId="7" borderId="5" xfId="0" applyNumberFormat="1" applyFont="1" applyFill="1" applyBorder="1"/>
    <xf numFmtId="165" fontId="12" fillId="4" borderId="0" xfId="0" applyNumberFormat="1" applyFont="1" applyFill="1" applyBorder="1"/>
    <xf numFmtId="165" fontId="12" fillId="5" borderId="0" xfId="0" applyNumberFormat="1" applyFont="1" applyFill="1" applyBorder="1"/>
    <xf numFmtId="165" fontId="12" fillId="6" borderId="0" xfId="0" applyNumberFormat="1" applyFont="1" applyFill="1" applyBorder="1"/>
    <xf numFmtId="165" fontId="5" fillId="2" borderId="3" xfId="0" applyNumberFormat="1" applyFont="1" applyFill="1" applyBorder="1"/>
    <xf numFmtId="165" fontId="5" fillId="2" borderId="5" xfId="0" applyNumberFormat="1" applyFont="1" applyFill="1" applyBorder="1"/>
    <xf numFmtId="165" fontId="12" fillId="2" borderId="3" xfId="0" applyNumberFormat="1" applyFont="1" applyFill="1" applyBorder="1"/>
    <xf numFmtId="165" fontId="12" fillId="2" borderId="5" xfId="0" applyNumberFormat="1" applyFont="1" applyFill="1" applyBorder="1"/>
    <xf numFmtId="165" fontId="5" fillId="3" borderId="3" xfId="0" applyNumberFormat="1" applyFont="1" applyFill="1" applyBorder="1"/>
    <xf numFmtId="165" fontId="5" fillId="3" borderId="5" xfId="0" applyNumberFormat="1" applyFont="1" applyFill="1" applyBorder="1"/>
    <xf numFmtId="165" fontId="12" fillId="3" borderId="3" xfId="0" applyNumberFormat="1" applyFont="1" applyFill="1" applyBorder="1"/>
    <xf numFmtId="165" fontId="12" fillId="3" borderId="5" xfId="0" applyNumberFormat="1" applyFont="1" applyFill="1" applyBorder="1"/>
    <xf numFmtId="165" fontId="5" fillId="4" borderId="3" xfId="0" applyNumberFormat="1" applyFont="1" applyFill="1" applyBorder="1"/>
    <xf numFmtId="165" fontId="5" fillId="4" borderId="5" xfId="0" applyNumberFormat="1" applyFont="1" applyFill="1" applyBorder="1"/>
    <xf numFmtId="165" fontId="5" fillId="5" borderId="3" xfId="0" applyNumberFormat="1" applyFont="1" applyFill="1" applyBorder="1"/>
    <xf numFmtId="165" fontId="5" fillId="5" borderId="5" xfId="0" applyNumberFormat="1" applyFont="1" applyFill="1" applyBorder="1"/>
    <xf numFmtId="165" fontId="5" fillId="6" borderId="3" xfId="0" applyNumberFormat="1" applyFont="1" applyFill="1" applyBorder="1"/>
    <xf numFmtId="165" fontId="5" fillId="6" borderId="5" xfId="0" applyNumberFormat="1" applyFont="1" applyFill="1" applyBorder="1"/>
    <xf numFmtId="165" fontId="5" fillId="6" borderId="7" xfId="0" applyNumberFormat="1" applyFont="1" applyFill="1" applyBorder="1"/>
    <xf numFmtId="165" fontId="5" fillId="6" borderId="8" xfId="0" applyNumberFormat="1" applyFont="1" applyFill="1" applyBorder="1"/>
    <xf numFmtId="165" fontId="12" fillId="6" borderId="8" xfId="0" applyNumberFormat="1" applyFont="1" applyFill="1" applyBorder="1"/>
    <xf numFmtId="165" fontId="12" fillId="0" borderId="6" xfId="0" applyNumberFormat="1" applyFont="1" applyBorder="1"/>
    <xf numFmtId="165" fontId="12" fillId="0" borderId="10" xfId="0" applyNumberFormat="1" applyFont="1" applyFill="1" applyBorder="1"/>
    <xf numFmtId="165" fontId="12" fillId="0" borderId="11" xfId="0" applyNumberFormat="1" applyFont="1" applyFill="1" applyBorder="1"/>
    <xf numFmtId="165" fontId="12" fillId="0" borderId="5" xfId="0" applyNumberFormat="1" applyFont="1" applyFill="1" applyBorder="1"/>
    <xf numFmtId="0" fontId="12" fillId="0" borderId="7" xfId="0" applyFont="1" applyBorder="1" applyAlignment="1">
      <alignment horizontal="left" vertical="top"/>
    </xf>
    <xf numFmtId="0" fontId="13" fillId="0" borderId="0" xfId="0" applyFont="1" applyBorder="1" applyAlignment="1">
      <alignment horizontal="center"/>
    </xf>
    <xf numFmtId="0" fontId="12" fillId="11" borderId="5" xfId="0" applyFont="1" applyFill="1" applyBorder="1" applyAlignment="1">
      <alignment horizontal="centerContinuous"/>
    </xf>
    <xf numFmtId="165" fontId="5" fillId="0" borderId="4" xfId="0" applyNumberFormat="1" applyFont="1" applyBorder="1"/>
    <xf numFmtId="168" fontId="19" fillId="0" borderId="0" xfId="0" applyNumberFormat="1" applyFont="1"/>
    <xf numFmtId="165" fontId="5" fillId="0" borderId="2" xfId="0" applyNumberFormat="1" applyFont="1" applyBorder="1"/>
    <xf numFmtId="0" fontId="5" fillId="0" borderId="8" xfId="0" applyFont="1" applyBorder="1"/>
    <xf numFmtId="165" fontId="5" fillId="0" borderId="6" xfId="0" applyNumberFormat="1" applyFont="1" applyBorder="1"/>
    <xf numFmtId="168" fontId="19" fillId="0" borderId="8" xfId="0" applyNumberFormat="1" applyFont="1" applyBorder="1"/>
    <xf numFmtId="9" fontId="19" fillId="0" borderId="8" xfId="0" applyNumberFormat="1" applyFont="1" applyBorder="1"/>
    <xf numFmtId="0" fontId="10" fillId="0" borderId="0" xfId="0" applyFont="1"/>
    <xf numFmtId="0" fontId="20" fillId="0" borderId="0" xfId="0" applyFont="1"/>
    <xf numFmtId="3" fontId="5" fillId="0" borderId="0" xfId="0" applyNumberFormat="1" applyFont="1"/>
    <xf numFmtId="0" fontId="18" fillId="11" borderId="0" xfId="0" applyFont="1" applyFill="1" applyBorder="1" applyAlignment="1">
      <alignment horizontal="center"/>
    </xf>
    <xf numFmtId="9" fontId="19" fillId="0" borderId="0" xfId="0" applyNumberFormat="1" applyFont="1" applyBorder="1"/>
    <xf numFmtId="0" fontId="12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168" fontId="19" fillId="0" borderId="0" xfId="0" applyNumberFormat="1" applyFont="1" applyFill="1" applyBorder="1"/>
    <xf numFmtId="9" fontId="19" fillId="0" borderId="0" xfId="0" applyNumberFormat="1" applyFont="1" applyFill="1" applyBorder="1"/>
    <xf numFmtId="167" fontId="19" fillId="0" borderId="0" xfId="0" applyNumberFormat="1" applyFont="1"/>
    <xf numFmtId="0" fontId="5" fillId="0" borderId="22" xfId="0" applyFont="1" applyBorder="1"/>
    <xf numFmtId="165" fontId="5" fillId="0" borderId="22" xfId="0" applyNumberFormat="1" applyFont="1" applyBorder="1"/>
    <xf numFmtId="9" fontId="19" fillId="0" borderId="22" xfId="0" applyNumberFormat="1" applyFont="1" applyBorder="1"/>
    <xf numFmtId="168" fontId="19" fillId="0" borderId="22" xfId="0" applyNumberFormat="1" applyFont="1" applyBorder="1"/>
    <xf numFmtId="0" fontId="5" fillId="11" borderId="18" xfId="0" applyFont="1" applyFill="1" applyBorder="1"/>
    <xf numFmtId="0" fontId="12" fillId="11" borderId="4" xfId="0" applyFont="1" applyFill="1" applyBorder="1" applyAlignment="1">
      <alignment horizontal="centerContinuous"/>
    </xf>
    <xf numFmtId="0" fontId="5" fillId="11" borderId="10" xfId="0" applyFont="1" applyFill="1" applyBorder="1"/>
    <xf numFmtId="0" fontId="12" fillId="11" borderId="5" xfId="0" applyFont="1" applyFill="1" applyBorder="1" applyAlignment="1">
      <alignment horizontal="center"/>
    </xf>
    <xf numFmtId="0" fontId="21" fillId="11" borderId="5" xfId="0" applyFont="1" applyFill="1" applyBorder="1" applyAlignment="1">
      <alignment horizontal="center"/>
    </xf>
    <xf numFmtId="165" fontId="12" fillId="11" borderId="18" xfId="0" applyNumberFormat="1" applyFont="1" applyFill="1" applyBorder="1" applyAlignment="1">
      <alignment horizontal="center" wrapText="1"/>
    </xf>
    <xf numFmtId="0" fontId="12" fillId="11" borderId="5" xfId="0" applyFont="1" applyFill="1" applyBorder="1" applyAlignment="1">
      <alignment horizontal="center" wrapText="1"/>
    </xf>
    <xf numFmtId="0" fontId="12" fillId="11" borderId="10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Continuous"/>
    </xf>
    <xf numFmtId="0" fontId="21" fillId="11" borderId="10" xfId="0" applyFont="1" applyFill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Border="1"/>
    <xf numFmtId="0" fontId="12" fillId="11" borderId="18" xfId="0" applyFont="1" applyFill="1" applyBorder="1" applyAlignment="1">
      <alignment horizontal="centerContinuous"/>
    </xf>
    <xf numFmtId="0" fontId="5" fillId="11" borderId="11" xfId="0" applyFont="1" applyFill="1" applyBorder="1"/>
    <xf numFmtId="0" fontId="12" fillId="11" borderId="11" xfId="0" applyFont="1" applyFill="1" applyBorder="1" applyAlignment="1">
      <alignment horizontal="center"/>
    </xf>
    <xf numFmtId="0" fontId="5" fillId="0" borderId="11" xfId="0" applyFont="1" applyBorder="1"/>
    <xf numFmtId="168" fontId="19" fillId="0" borderId="11" xfId="0" applyNumberFormat="1" applyFont="1" applyBorder="1"/>
    <xf numFmtId="3" fontId="5" fillId="0" borderId="4" xfId="0" applyNumberFormat="1" applyFont="1" applyBorder="1"/>
    <xf numFmtId="3" fontId="5" fillId="0" borderId="2" xfId="0" applyNumberFormat="1" applyFont="1" applyBorder="1"/>
    <xf numFmtId="3" fontId="5" fillId="0" borderId="6" xfId="0" applyNumberFormat="1" applyFont="1" applyBorder="1"/>
    <xf numFmtId="3" fontId="5" fillId="0" borderId="5" xfId="0" applyNumberFormat="1" applyFont="1" applyBorder="1"/>
    <xf numFmtId="0" fontId="12" fillId="11" borderId="18" xfId="0" applyFont="1" applyFill="1" applyBorder="1" applyAlignment="1">
      <alignment horizontal="center"/>
    </xf>
    <xf numFmtId="0" fontId="5" fillId="0" borderId="3" xfId="0" applyFont="1" applyBorder="1"/>
    <xf numFmtId="165" fontId="5" fillId="0" borderId="20" xfId="0" applyNumberFormat="1" applyFont="1" applyBorder="1"/>
    <xf numFmtId="0" fontId="5" fillId="0" borderId="7" xfId="0" applyFont="1" applyBorder="1"/>
    <xf numFmtId="165" fontId="5" fillId="0" borderId="21" xfId="0" applyNumberFormat="1" applyFont="1" applyBorder="1"/>
    <xf numFmtId="168" fontId="19" fillId="0" borderId="2" xfId="0" applyNumberFormat="1" applyFont="1" applyBorder="1"/>
    <xf numFmtId="168" fontId="19" fillId="0" borderId="6" xfId="0" applyNumberFormat="1" applyFont="1" applyBorder="1"/>
    <xf numFmtId="0" fontId="5" fillId="10" borderId="0" xfId="0" applyFont="1" applyFill="1" applyBorder="1"/>
    <xf numFmtId="3" fontId="5" fillId="9" borderId="0" xfId="0" applyNumberFormat="1" applyFont="1" applyFill="1"/>
    <xf numFmtId="3" fontId="5" fillId="10" borderId="0" xfId="0" applyNumberFormat="1" applyFont="1" applyFill="1"/>
    <xf numFmtId="168" fontId="19" fillId="10" borderId="0" xfId="0" applyNumberFormat="1" applyFont="1" applyFill="1"/>
    <xf numFmtId="168" fontId="19" fillId="9" borderId="0" xfId="0" applyNumberFormat="1" applyFont="1" applyFill="1"/>
    <xf numFmtId="168" fontId="19" fillId="9" borderId="4" xfId="0" applyNumberFormat="1" applyFont="1" applyFill="1" applyBorder="1"/>
    <xf numFmtId="168" fontId="19" fillId="10" borderId="2" xfId="0" applyNumberFormat="1" applyFont="1" applyFill="1" applyBorder="1"/>
    <xf numFmtId="3" fontId="5" fillId="9" borderId="9" xfId="0" applyNumberFormat="1" applyFont="1" applyFill="1" applyBorder="1"/>
    <xf numFmtId="3" fontId="5" fillId="9" borderId="19" xfId="0" applyNumberFormat="1" applyFont="1" applyFill="1" applyBorder="1"/>
    <xf numFmtId="3" fontId="5" fillId="10" borderId="20" xfId="0" applyNumberFormat="1" applyFont="1" applyFill="1" applyBorder="1"/>
    <xf numFmtId="3" fontId="5" fillId="10" borderId="3" xfId="0" applyNumberFormat="1" applyFont="1" applyFill="1" applyBorder="1"/>
    <xf numFmtId="3" fontId="5" fillId="9" borderId="2" xfId="0" applyNumberFormat="1" applyFont="1" applyFill="1" applyBorder="1"/>
    <xf numFmtId="3" fontId="5" fillId="10" borderId="2" xfId="0" applyNumberFormat="1" applyFont="1" applyFill="1" applyBorder="1"/>
    <xf numFmtId="0" fontId="12" fillId="0" borderId="0" xfId="0" applyFont="1" applyFill="1" applyBorder="1" applyAlignment="1">
      <alignment horizontal="left"/>
    </xf>
    <xf numFmtId="169" fontId="6" fillId="0" borderId="15" xfId="0" applyNumberFormat="1" applyFont="1" applyBorder="1" applyAlignment="1">
      <alignment horizontal="right"/>
    </xf>
    <xf numFmtId="169" fontId="11" fillId="8" borderId="13" xfId="0" applyNumberFormat="1" applyFont="1" applyFill="1" applyBorder="1" applyAlignment="1">
      <alignment horizontal="right"/>
    </xf>
    <xf numFmtId="0" fontId="10" fillId="12" borderId="12" xfId="0" applyFont="1" applyFill="1" applyBorder="1"/>
    <xf numFmtId="167" fontId="10" fillId="12" borderId="15" xfId="0" applyNumberFormat="1" applyFont="1" applyFill="1" applyBorder="1" applyAlignment="1">
      <alignment horizontal="right"/>
    </xf>
    <xf numFmtId="165" fontId="10" fillId="12" borderId="15" xfId="0" applyNumberFormat="1" applyFont="1" applyFill="1" applyBorder="1" applyAlignment="1">
      <alignment horizontal="right"/>
    </xf>
    <xf numFmtId="166" fontId="10" fillId="12" borderId="15" xfId="0" applyNumberFormat="1" applyFont="1" applyFill="1" applyBorder="1" applyAlignment="1">
      <alignment horizontal="right"/>
    </xf>
    <xf numFmtId="0" fontId="10" fillId="8" borderId="12" xfId="0" applyFont="1" applyFill="1" applyBorder="1"/>
    <xf numFmtId="0" fontId="38" fillId="0" borderId="0" xfId="0" applyFont="1"/>
    <xf numFmtId="0" fontId="6" fillId="0" borderId="0" xfId="0" applyFont="1"/>
    <xf numFmtId="169" fontId="14" fillId="7" borderId="5" xfId="0" applyNumberFormat="1" applyFont="1" applyFill="1" applyBorder="1"/>
    <xf numFmtId="169" fontId="14" fillId="7" borderId="1" xfId="0" applyNumberFormat="1" applyFont="1" applyFill="1" applyBorder="1"/>
    <xf numFmtId="169" fontId="17" fillId="7" borderId="1" xfId="0" applyNumberFormat="1" applyFont="1" applyFill="1" applyBorder="1"/>
    <xf numFmtId="169" fontId="14" fillId="2" borderId="1" xfId="0" applyNumberFormat="1" applyFont="1" applyFill="1" applyBorder="1"/>
    <xf numFmtId="169" fontId="17" fillId="2" borderId="1" xfId="0" applyNumberFormat="1" applyFont="1" applyFill="1" applyBorder="1"/>
    <xf numFmtId="169" fontId="14" fillId="3" borderId="1" xfId="0" applyNumberFormat="1" applyFont="1" applyFill="1" applyBorder="1"/>
    <xf numFmtId="169" fontId="17" fillId="3" borderId="1" xfId="0" applyNumberFormat="1" applyFont="1" applyFill="1" applyBorder="1"/>
    <xf numFmtId="169" fontId="14" fillId="4" borderId="1" xfId="0" applyNumberFormat="1" applyFont="1" applyFill="1" applyBorder="1"/>
    <xf numFmtId="169" fontId="14" fillId="5" borderId="1" xfId="0" applyNumberFormat="1" applyFont="1" applyFill="1" applyBorder="1"/>
    <xf numFmtId="169" fontId="14" fillId="6" borderId="1" xfId="0" applyNumberFormat="1" applyFont="1" applyFill="1" applyBorder="1"/>
    <xf numFmtId="169" fontId="14" fillId="7" borderId="3" xfId="0" applyNumberFormat="1" applyFont="1" applyFill="1" applyBorder="1"/>
    <xf numFmtId="169" fontId="14" fillId="7" borderId="0" xfId="0" applyNumberFormat="1" applyFont="1" applyFill="1" applyBorder="1"/>
    <xf numFmtId="169" fontId="17" fillId="7" borderId="0" xfId="0" applyNumberFormat="1" applyFont="1" applyFill="1" applyBorder="1"/>
    <xf numFmtId="169" fontId="14" fillId="2" borderId="0" xfId="0" applyNumberFormat="1" applyFont="1" applyFill="1" applyBorder="1"/>
    <xf numFmtId="169" fontId="17" fillId="2" borderId="0" xfId="0" applyNumberFormat="1" applyFont="1" applyFill="1" applyBorder="1"/>
    <xf numFmtId="169" fontId="14" fillId="3" borderId="0" xfId="0" applyNumberFormat="1" applyFont="1" applyFill="1" applyBorder="1"/>
    <xf numFmtId="169" fontId="17" fillId="3" borderId="0" xfId="0" applyNumberFormat="1" applyFont="1" applyFill="1" applyBorder="1"/>
    <xf numFmtId="169" fontId="14" fillId="4" borderId="0" xfId="0" applyNumberFormat="1" applyFont="1" applyFill="1" applyBorder="1"/>
    <xf numFmtId="169" fontId="14" fillId="5" borderId="0" xfId="0" applyNumberFormat="1" applyFont="1" applyFill="1" applyBorder="1"/>
    <xf numFmtId="169" fontId="14" fillId="6" borderId="0" xfId="0" applyNumberFormat="1" applyFont="1" applyFill="1" applyBorder="1"/>
    <xf numFmtId="169" fontId="17" fillId="7" borderId="3" xfId="0" applyNumberFormat="1" applyFont="1" applyFill="1" applyBorder="1"/>
    <xf numFmtId="169" fontId="17" fillId="7" borderId="5" xfId="0" applyNumberFormat="1" applyFont="1" applyFill="1" applyBorder="1"/>
    <xf numFmtId="169" fontId="17" fillId="4" borderId="0" xfId="0" applyNumberFormat="1" applyFont="1" applyFill="1" applyBorder="1"/>
    <xf numFmtId="169" fontId="17" fillId="5" borderId="0" xfId="0" applyNumberFormat="1" applyFont="1" applyFill="1" applyBorder="1"/>
    <xf numFmtId="169" fontId="17" fillId="6" borderId="0" xfId="0" applyNumberFormat="1" applyFont="1" applyFill="1" applyBorder="1"/>
    <xf numFmtId="169" fontId="17" fillId="0" borderId="2" xfId="0" applyNumberFormat="1" applyFont="1" applyBorder="1"/>
    <xf numFmtId="169" fontId="14" fillId="2" borderId="3" xfId="0" applyNumberFormat="1" applyFont="1" applyFill="1" applyBorder="1"/>
    <xf numFmtId="169" fontId="14" fillId="2" borderId="5" xfId="0" applyNumberFormat="1" applyFont="1" applyFill="1" applyBorder="1"/>
    <xf numFmtId="169" fontId="17" fillId="2" borderId="3" xfId="0" applyNumberFormat="1" applyFont="1" applyFill="1" applyBorder="1"/>
    <xf numFmtId="169" fontId="17" fillId="2" borderId="5" xfId="0" applyNumberFormat="1" applyFont="1" applyFill="1" applyBorder="1"/>
    <xf numFmtId="169" fontId="14" fillId="3" borderId="3" xfId="0" applyNumberFormat="1" applyFont="1" applyFill="1" applyBorder="1"/>
    <xf numFmtId="169" fontId="14" fillId="3" borderId="5" xfId="0" applyNumberFormat="1" applyFont="1" applyFill="1" applyBorder="1"/>
    <xf numFmtId="169" fontId="17" fillId="3" borderId="3" xfId="0" applyNumberFormat="1" applyFont="1" applyFill="1" applyBorder="1"/>
    <xf numFmtId="169" fontId="17" fillId="3" borderId="5" xfId="0" applyNumberFormat="1" applyFont="1" applyFill="1" applyBorder="1"/>
    <xf numFmtId="169" fontId="14" fillId="4" borderId="3" xfId="0" applyNumberFormat="1" applyFont="1" applyFill="1" applyBorder="1"/>
    <xf numFmtId="169" fontId="14" fillId="4" borderId="5" xfId="0" applyNumberFormat="1" applyFont="1" applyFill="1" applyBorder="1"/>
    <xf numFmtId="169" fontId="14" fillId="5" borderId="3" xfId="0" applyNumberFormat="1" applyFont="1" applyFill="1" applyBorder="1"/>
    <xf numFmtId="169" fontId="14" fillId="5" borderId="5" xfId="0" applyNumberFormat="1" applyFont="1" applyFill="1" applyBorder="1"/>
    <xf numFmtId="169" fontId="14" fillId="6" borderId="5" xfId="0" applyNumberFormat="1" applyFont="1" applyFill="1" applyBorder="1"/>
    <xf numFmtId="169" fontId="17" fillId="0" borderId="11" xfId="0" applyNumberFormat="1" applyFont="1" applyBorder="1"/>
    <xf numFmtId="164" fontId="14" fillId="7" borderId="6" xfId="0" applyNumberFormat="1" applyFont="1" applyFill="1" applyBorder="1"/>
    <xf numFmtId="0" fontId="41" fillId="0" borderId="0" xfId="0" applyFont="1"/>
    <xf numFmtId="0" fontId="42" fillId="0" borderId="0" xfId="0" applyFont="1"/>
    <xf numFmtId="0" fontId="43" fillId="0" borderId="0" xfId="0" applyFont="1"/>
    <xf numFmtId="3" fontId="43" fillId="0" borderId="0" xfId="0" applyNumberFormat="1" applyFont="1"/>
    <xf numFmtId="3" fontId="5" fillId="6" borderId="10" xfId="0" applyNumberFormat="1" applyFont="1" applyFill="1" applyBorder="1"/>
    <xf numFmtId="3" fontId="12" fillId="0" borderId="5" xfId="0" applyNumberFormat="1" applyFont="1" applyBorder="1"/>
    <xf numFmtId="3" fontId="44" fillId="0" borderId="0" xfId="0" applyNumberFormat="1" applyFont="1"/>
    <xf numFmtId="165" fontId="5" fillId="0" borderId="0" xfId="0" applyNumberFormat="1" applyFont="1" applyBorder="1"/>
    <xf numFmtId="168" fontId="19" fillId="0" borderId="0" xfId="0" applyNumberFormat="1" applyFont="1" applyBorder="1"/>
    <xf numFmtId="0" fontId="12" fillId="0" borderId="5" xfId="0" applyFont="1" applyFill="1" applyBorder="1" applyAlignment="1"/>
    <xf numFmtId="0" fontId="12" fillId="0" borderId="10" xfId="0" applyFont="1" applyFill="1" applyBorder="1" applyAlignment="1"/>
    <xf numFmtId="0" fontId="12" fillId="0" borderId="10" xfId="0" applyFont="1" applyBorder="1" applyAlignment="1">
      <alignment horizontal="left"/>
    </xf>
    <xf numFmtId="0" fontId="12" fillId="0" borderId="0" xfId="0" applyFont="1"/>
    <xf numFmtId="164" fontId="14" fillId="6" borderId="4" xfId="0" applyNumberFormat="1" applyFont="1" applyFill="1" applyBorder="1"/>
    <xf numFmtId="164" fontId="14" fillId="0" borderId="10" xfId="0" applyNumberFormat="1" applyFont="1" applyBorder="1"/>
    <xf numFmtId="164" fontId="14" fillId="0" borderId="11" xfId="0" applyNumberFormat="1" applyFont="1" applyBorder="1"/>
    <xf numFmtId="164" fontId="14" fillId="0" borderId="18" xfId="0" applyNumberFormat="1" applyFont="1" applyBorder="1"/>
    <xf numFmtId="0" fontId="5" fillId="0" borderId="10" xfId="0" applyFont="1" applyBorder="1"/>
    <xf numFmtId="0" fontId="5" fillId="0" borderId="18" xfId="0" applyFont="1" applyBorder="1"/>
    <xf numFmtId="0" fontId="12" fillId="0" borderId="0" xfId="0" applyFont="1" applyBorder="1"/>
    <xf numFmtId="0" fontId="12" fillId="0" borderId="0" xfId="0" applyFont="1" applyBorder="1" applyAlignment="1">
      <alignment textRotation="90"/>
    </xf>
    <xf numFmtId="0" fontId="12" fillId="7" borderId="4" xfId="0" applyFont="1" applyFill="1" applyBorder="1" applyAlignment="1">
      <alignment textRotation="90" wrapText="1"/>
    </xf>
    <xf numFmtId="0" fontId="12" fillId="2" borderId="4" xfId="0" applyFont="1" applyFill="1" applyBorder="1" applyAlignment="1">
      <alignment textRotation="90" wrapText="1"/>
    </xf>
    <xf numFmtId="0" fontId="12" fillId="3" borderId="4" xfId="0" applyFont="1" applyFill="1" applyBorder="1" applyAlignment="1">
      <alignment textRotation="90" wrapText="1"/>
    </xf>
    <xf numFmtId="0" fontId="12" fillId="4" borderId="4" xfId="0" applyFont="1" applyFill="1" applyBorder="1" applyAlignment="1">
      <alignment textRotation="90" wrapText="1"/>
    </xf>
    <xf numFmtId="0" fontId="12" fillId="5" borderId="4" xfId="0" applyFont="1" applyFill="1" applyBorder="1" applyAlignment="1">
      <alignment textRotation="90" wrapText="1"/>
    </xf>
    <xf numFmtId="0" fontId="12" fillId="6" borderId="4" xfId="0" applyFont="1" applyFill="1" applyBorder="1" applyAlignment="1">
      <alignment textRotation="90" wrapText="1"/>
    </xf>
    <xf numFmtId="0" fontId="12" fillId="0" borderId="9" xfId="0" applyFont="1" applyBorder="1" applyAlignment="1">
      <alignment vertical="top"/>
    </xf>
    <xf numFmtId="0" fontId="12" fillId="0" borderId="19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20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0" fillId="0" borderId="9" xfId="0" applyFont="1" applyBorder="1" applyAlignment="1">
      <alignment horizontal="center" vertical="center"/>
    </xf>
    <xf numFmtId="0" fontId="12" fillId="7" borderId="5" xfId="0" applyFont="1" applyFill="1" applyBorder="1" applyAlignment="1">
      <alignment textRotation="90" wrapText="1"/>
    </xf>
    <xf numFmtId="0" fontId="12" fillId="0" borderId="5" xfId="0" applyFont="1" applyBorder="1" applyAlignment="1">
      <alignment horizontal="center" wrapText="1"/>
    </xf>
    <xf numFmtId="0" fontId="12" fillId="6" borderId="9" xfId="0" applyFont="1" applyFill="1" applyBorder="1" applyAlignment="1">
      <alignment textRotation="90" wrapText="1"/>
    </xf>
    <xf numFmtId="0" fontId="12" fillId="0" borderId="0" xfId="0" applyFont="1" applyFill="1" applyBorder="1" applyAlignment="1"/>
    <xf numFmtId="0" fontId="12" fillId="6" borderId="10" xfId="0" applyFont="1" applyFill="1" applyBorder="1" applyAlignment="1">
      <alignment horizontal="centerContinuous"/>
    </xf>
    <xf numFmtId="0" fontId="12" fillId="6" borderId="11" xfId="0" applyFont="1" applyFill="1" applyBorder="1" applyAlignment="1">
      <alignment horizontal="centerContinuous"/>
    </xf>
    <xf numFmtId="0" fontId="12" fillId="6" borderId="18" xfId="0" applyFont="1" applyFill="1" applyBorder="1" applyAlignment="1">
      <alignment horizontal="centerContinuous"/>
    </xf>
    <xf numFmtId="0" fontId="12" fillId="6" borderId="5" xfId="0" applyFont="1" applyFill="1" applyBorder="1" applyAlignment="1">
      <alignment textRotation="90" wrapText="1"/>
    </xf>
    <xf numFmtId="0" fontId="45" fillId="0" borderId="7" xfId="0" applyFont="1" applyFill="1" applyBorder="1" applyAlignment="1">
      <alignment horizontal="center"/>
    </xf>
    <xf numFmtId="3" fontId="45" fillId="0" borderId="2" xfId="0" applyNumberFormat="1" applyFont="1" applyBorder="1"/>
    <xf numFmtId="3" fontId="45" fillId="0" borderId="6" xfId="0" applyNumberFormat="1" applyFont="1" applyBorder="1"/>
    <xf numFmtId="3" fontId="45" fillId="0" borderId="21" xfId="0" applyNumberFormat="1" applyFont="1" applyBorder="1"/>
    <xf numFmtId="0" fontId="45" fillId="0" borderId="0" xfId="0" applyFont="1" applyFill="1" applyBorder="1" applyAlignment="1">
      <alignment horizontal="center"/>
    </xf>
    <xf numFmtId="164" fontId="14" fillId="6" borderId="19" xfId="0" applyNumberFormat="1" applyFont="1" applyFill="1" applyBorder="1"/>
    <xf numFmtId="164" fontId="14" fillId="6" borderId="20" xfId="0" applyNumberFormat="1" applyFont="1" applyFill="1" applyBorder="1"/>
    <xf numFmtId="0" fontId="5" fillId="6" borderId="7" xfId="0" applyFont="1" applyFill="1" applyBorder="1"/>
    <xf numFmtId="3" fontId="45" fillId="0" borderId="10" xfId="0" applyNumberFormat="1" applyFont="1" applyBorder="1"/>
    <xf numFmtId="3" fontId="45" fillId="0" borderId="11" xfId="0" applyNumberFormat="1" applyFont="1" applyBorder="1"/>
    <xf numFmtId="3" fontId="45" fillId="0" borderId="18" xfId="0" applyNumberFormat="1" applyFont="1" applyBorder="1"/>
    <xf numFmtId="0" fontId="46" fillId="0" borderId="10" xfId="0" applyFont="1" applyBorder="1" applyAlignment="1">
      <alignment horizontal="right"/>
    </xf>
    <xf numFmtId="0" fontId="12" fillId="2" borderId="5" xfId="0" applyFont="1" applyFill="1" applyBorder="1" applyAlignment="1">
      <alignment textRotation="90" wrapText="1"/>
    </xf>
    <xf numFmtId="0" fontId="12" fillId="3" borderId="5" xfId="0" applyFont="1" applyFill="1" applyBorder="1" applyAlignment="1">
      <alignment textRotation="90" wrapText="1"/>
    </xf>
    <xf numFmtId="0" fontId="12" fillId="4" borderId="5" xfId="0" applyFont="1" applyFill="1" applyBorder="1" applyAlignment="1">
      <alignment textRotation="90" wrapText="1"/>
    </xf>
    <xf numFmtId="0" fontId="12" fillId="5" borderId="5" xfId="0" applyFont="1" applyFill="1" applyBorder="1" applyAlignment="1">
      <alignment textRotation="90" wrapText="1"/>
    </xf>
    <xf numFmtId="0" fontId="12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textRotation="90" wrapText="1"/>
    </xf>
    <xf numFmtId="169" fontId="17" fillId="0" borderId="5" xfId="0" applyNumberFormat="1" applyFont="1" applyBorder="1"/>
    <xf numFmtId="169" fontId="17" fillId="0" borderId="10" xfId="0" applyNumberFormat="1" applyFont="1" applyBorder="1"/>
    <xf numFmtId="169" fontId="14" fillId="6" borderId="9" xfId="0" applyNumberFormat="1" applyFont="1" applyFill="1" applyBorder="1"/>
    <xf numFmtId="169" fontId="17" fillId="0" borderId="4" xfId="0" applyNumberFormat="1" applyFont="1" applyBorder="1"/>
    <xf numFmtId="0" fontId="12" fillId="6" borderId="4" xfId="0" applyFont="1" applyFill="1" applyBorder="1" applyAlignment="1">
      <alignment horizontal="center" vertical="center" textRotation="90"/>
    </xf>
    <xf numFmtId="0" fontId="12" fillId="6" borderId="2" xfId="0" applyFont="1" applyFill="1" applyBorder="1" applyAlignment="1">
      <alignment horizontal="center" vertical="center" textRotation="90"/>
    </xf>
    <xf numFmtId="0" fontId="12" fillId="6" borderId="6" xfId="0" applyFont="1" applyFill="1" applyBorder="1" applyAlignment="1">
      <alignment horizontal="center" vertical="center" textRotation="90"/>
    </xf>
    <xf numFmtId="0" fontId="12" fillId="6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 vertical="center" textRotation="90"/>
    </xf>
    <xf numFmtId="0" fontId="12" fillId="6" borderId="3" xfId="0" applyFont="1" applyFill="1" applyBorder="1" applyAlignment="1">
      <alignment horizontal="center" vertical="center" textRotation="90"/>
    </xf>
    <xf numFmtId="0" fontId="12" fillId="6" borderId="7" xfId="0" applyFont="1" applyFill="1" applyBorder="1" applyAlignment="1">
      <alignment horizontal="center" vertical="center" textRotation="90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66">
    <cellStyle name="20% - Accent1" xfId="18" builtinId="30" customBuiltin="1"/>
    <cellStyle name="20% - Accent1 2" xfId="54" xr:uid="{00000000-0005-0000-0000-000001000000}"/>
    <cellStyle name="20% - Accent2" xfId="22" builtinId="34" customBuiltin="1"/>
    <cellStyle name="20% - Accent2 2" xfId="56" xr:uid="{00000000-0005-0000-0000-000003000000}"/>
    <cellStyle name="20% - Accent3" xfId="26" builtinId="38" customBuiltin="1"/>
    <cellStyle name="20% - Accent3 2" xfId="58" xr:uid="{00000000-0005-0000-0000-000005000000}"/>
    <cellStyle name="20% - Accent4" xfId="30" builtinId="42" customBuiltin="1"/>
    <cellStyle name="20% - Accent4 2" xfId="60" xr:uid="{00000000-0005-0000-0000-000007000000}"/>
    <cellStyle name="20% - Accent5" xfId="34" builtinId="46" customBuiltin="1"/>
    <cellStyle name="20% - Accent5 2" xfId="62" xr:uid="{00000000-0005-0000-0000-000009000000}"/>
    <cellStyle name="20% - Accent6" xfId="38" builtinId="50" customBuiltin="1"/>
    <cellStyle name="20% - Accent6 2" xfId="64" xr:uid="{00000000-0005-0000-0000-00000B000000}"/>
    <cellStyle name="40% - Accent1" xfId="19" builtinId="31" customBuiltin="1"/>
    <cellStyle name="40% - Accent1 2" xfId="55" xr:uid="{00000000-0005-0000-0000-00000D000000}"/>
    <cellStyle name="40% - Accent2" xfId="23" builtinId="35" customBuiltin="1"/>
    <cellStyle name="40% - Accent2 2" xfId="57" xr:uid="{00000000-0005-0000-0000-00000F000000}"/>
    <cellStyle name="40% - Accent3" xfId="27" builtinId="39" customBuiltin="1"/>
    <cellStyle name="40% - Accent3 2" xfId="59" xr:uid="{00000000-0005-0000-0000-000011000000}"/>
    <cellStyle name="40% - Accent4" xfId="31" builtinId="43" customBuiltin="1"/>
    <cellStyle name="40% - Accent4 2" xfId="61" xr:uid="{00000000-0005-0000-0000-000013000000}"/>
    <cellStyle name="40% - Accent5" xfId="35" builtinId="47" customBuiltin="1"/>
    <cellStyle name="40% - Accent5 2" xfId="63" xr:uid="{00000000-0005-0000-0000-000015000000}"/>
    <cellStyle name="40% - Accent6" xfId="39" builtinId="51" customBuiltin="1"/>
    <cellStyle name="40% - Accent6 2" xfId="65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s" xfId="49" xr:uid="{00000000-0005-0000-0000-00002D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32000000}"/>
    <cellStyle name="Normal 3" xfId="42" xr:uid="{00000000-0005-0000-0000-000033000000}"/>
    <cellStyle name="Normal 4" xfId="52" xr:uid="{00000000-0005-0000-0000-000034000000}"/>
    <cellStyle name="Note 2" xfId="44" xr:uid="{00000000-0005-0000-0000-000035000000}"/>
    <cellStyle name="Note 3" xfId="53" xr:uid="{00000000-0005-0000-0000-000036000000}"/>
    <cellStyle name="Output" xfId="10" builtinId="21" customBuiltin="1"/>
    <cellStyle name="Row_Headings" xfId="50" xr:uid="{00000000-0005-0000-0000-000038000000}"/>
    <cellStyle name="Source" xfId="48" xr:uid="{00000000-0005-0000-0000-000039000000}"/>
    <cellStyle name="Style1" xfId="43" xr:uid="{00000000-0005-0000-0000-00003A000000}"/>
    <cellStyle name="Style2" xfId="45" xr:uid="{00000000-0005-0000-0000-00003B000000}"/>
    <cellStyle name="Style3" xfId="46" xr:uid="{00000000-0005-0000-0000-00003C000000}"/>
    <cellStyle name="Table_Name" xfId="47" xr:uid="{00000000-0005-0000-0000-00003D000000}"/>
    <cellStyle name="Title" xfId="1" builtinId="15" customBuiltin="1"/>
    <cellStyle name="Total" xfId="16" builtinId="25" customBuiltin="1"/>
    <cellStyle name="Warning Text" xfId="14" builtinId="11" customBuiltin="1"/>
    <cellStyle name="Warnings" xfId="51" xr:uid="{00000000-0005-0000-0000-00004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3"/>
  <sheetViews>
    <sheetView showGridLines="0" workbookViewId="0">
      <selection activeCell="G1" sqref="G1"/>
    </sheetView>
  </sheetViews>
  <sheetFormatPr defaultColWidth="9.109375" defaultRowHeight="13.8" x14ac:dyDescent="0.3"/>
  <cols>
    <col min="1" max="2" width="17.6640625" style="2" customWidth="1"/>
    <col min="3" max="3" width="19" style="2" customWidth="1"/>
    <col min="4" max="5" width="17.6640625" style="2" customWidth="1"/>
    <col min="6" max="6" width="7" style="2" customWidth="1"/>
    <col min="7" max="7" width="22.109375" style="2" customWidth="1"/>
    <col min="8" max="8" width="12.5546875" style="2" customWidth="1"/>
    <col min="9" max="9" width="14.6640625" style="2" customWidth="1"/>
    <col min="10" max="10" width="16.5546875" style="2" customWidth="1"/>
    <col min="11" max="11" width="15" style="2" customWidth="1"/>
    <col min="12" max="12" width="9.109375" style="2"/>
    <col min="13" max="13" width="11.88671875" style="2" customWidth="1"/>
    <col min="14" max="16384" width="9.109375" style="2"/>
  </cols>
  <sheetData>
    <row r="1" spans="1:11" ht="15.6" x14ac:dyDescent="0.3">
      <c r="A1" s="1" t="s">
        <v>104</v>
      </c>
    </row>
    <row r="2" spans="1:11" x14ac:dyDescent="0.3">
      <c r="A2" s="2" t="s">
        <v>103</v>
      </c>
    </row>
    <row r="3" spans="1:11" ht="18" x14ac:dyDescent="0.35">
      <c r="A3" s="298" t="s">
        <v>100</v>
      </c>
      <c r="G3" s="1" t="s">
        <v>58</v>
      </c>
    </row>
    <row r="4" spans="1:11" ht="16.2" thickBot="1" x14ac:dyDescent="0.35">
      <c r="A4" s="1" t="s">
        <v>96</v>
      </c>
      <c r="G4" s="19" t="s">
        <v>60</v>
      </c>
      <c r="K4" s="20" t="s">
        <v>59</v>
      </c>
    </row>
    <row r="5" spans="1:11" ht="72.599999999999994" thickBot="1" x14ac:dyDescent="0.35">
      <c r="A5" s="3" t="s">
        <v>52</v>
      </c>
      <c r="B5" s="4" t="s">
        <v>56</v>
      </c>
      <c r="C5" s="4" t="s">
        <v>55</v>
      </c>
      <c r="D5" s="4" t="s">
        <v>54</v>
      </c>
      <c r="E5" s="4" t="s">
        <v>57</v>
      </c>
      <c r="G5" s="11" t="s">
        <v>52</v>
      </c>
      <c r="H5" s="12" t="s">
        <v>56</v>
      </c>
      <c r="I5" s="12" t="s">
        <v>55</v>
      </c>
      <c r="J5" s="12" t="s">
        <v>54</v>
      </c>
      <c r="K5" s="12" t="s">
        <v>57</v>
      </c>
    </row>
    <row r="6" spans="1:11" ht="15" thickBot="1" x14ac:dyDescent="0.35">
      <c r="A6" s="5" t="s">
        <v>35</v>
      </c>
      <c r="B6" s="6">
        <f>'2001'!AM43</f>
        <v>163640</v>
      </c>
      <c r="C6" s="6">
        <f>'2001'!AM52-'2001'!AM43</f>
        <v>16072</v>
      </c>
      <c r="D6" s="6">
        <f>'2001'!AV43-'2001'!AM43</f>
        <v>47610</v>
      </c>
      <c r="E6" s="248">
        <f>B6/'2001'!AV43*100</f>
        <v>77.462721893491121</v>
      </c>
      <c r="G6" s="5" t="s">
        <v>35</v>
      </c>
      <c r="H6" s="13">
        <f t="shared" ref="H6:H15" si="0">B22-B6</f>
        <v>27179</v>
      </c>
      <c r="I6" s="13">
        <f t="shared" ref="I6:I15" si="1">C22-C6</f>
        <v>3662</v>
      </c>
      <c r="J6" s="13">
        <f t="shared" ref="J6:J15" si="2">D22-D6</f>
        <v>3124</v>
      </c>
      <c r="K6" s="14">
        <f t="shared" ref="K6:K15" si="3">E22-E6</f>
        <v>1.534020022361716</v>
      </c>
    </row>
    <row r="7" spans="1:11" ht="15" thickBot="1" x14ac:dyDescent="0.35">
      <c r="A7" s="254" t="s">
        <v>53</v>
      </c>
      <c r="B7" s="15">
        <f>'2001'!O19</f>
        <v>490509</v>
      </c>
      <c r="C7" s="15">
        <f>'2001'!O52-'2001'!O19</f>
        <v>73981</v>
      </c>
      <c r="D7" s="16">
        <f>'2001'!AV19-'2001'!O19</f>
        <v>118788</v>
      </c>
      <c r="E7" s="249">
        <f>B7/'2001'!AV19*100</f>
        <v>80.50408913879437</v>
      </c>
      <c r="G7" s="250" t="s">
        <v>53</v>
      </c>
      <c r="H7" s="21">
        <f t="shared" si="0"/>
        <v>66187</v>
      </c>
      <c r="I7" s="252">
        <f t="shared" si="1"/>
        <v>7858</v>
      </c>
      <c r="J7" s="252">
        <f t="shared" si="2"/>
        <v>17265</v>
      </c>
      <c r="K7" s="253">
        <f t="shared" si="3"/>
        <v>-0.14366999708502703</v>
      </c>
    </row>
    <row r="8" spans="1:11" ht="15" thickBot="1" x14ac:dyDescent="0.35">
      <c r="A8" s="7" t="s">
        <v>39</v>
      </c>
      <c r="B8" s="8">
        <f>'2001'!AQ47</f>
        <v>259880</v>
      </c>
      <c r="C8" s="8">
        <f>'2001'!AQ52-'2001'!AQ47</f>
        <v>46886</v>
      </c>
      <c r="D8" s="8">
        <f>'2001'!AV47-'2001'!AQ47</f>
        <v>47477</v>
      </c>
      <c r="E8" s="248">
        <f>B8/'2001'!AV47*100</f>
        <v>84.553141786261577</v>
      </c>
      <c r="G8" s="7" t="s">
        <v>39</v>
      </c>
      <c r="H8" s="13">
        <f t="shared" si="0"/>
        <v>28880</v>
      </c>
      <c r="I8" s="13">
        <f t="shared" si="1"/>
        <v>10561</v>
      </c>
      <c r="J8" s="22">
        <f t="shared" si="2"/>
        <v>693</v>
      </c>
      <c r="K8" s="14">
        <f t="shared" si="3"/>
        <v>1.1501200188611449</v>
      </c>
    </row>
    <row r="9" spans="1:11" ht="15" thickBot="1" x14ac:dyDescent="0.35">
      <c r="A9" s="7" t="s">
        <v>41</v>
      </c>
      <c r="B9" s="8">
        <f>'2001'!AS49</f>
        <v>281684</v>
      </c>
      <c r="C9" s="8">
        <f>'2001'!AS52-'2001'!AS49</f>
        <v>66258</v>
      </c>
      <c r="D9" s="8">
        <f>'2001'!AV49-'2001'!AS49</f>
        <v>75500</v>
      </c>
      <c r="E9" s="248">
        <f>B9/'2001'!AV49*100</f>
        <v>78.862435047482521</v>
      </c>
      <c r="G9" s="7" t="s">
        <v>41</v>
      </c>
      <c r="H9" s="13">
        <f t="shared" si="0"/>
        <v>30552</v>
      </c>
      <c r="I9" s="13">
        <f t="shared" si="1"/>
        <v>2984</v>
      </c>
      <c r="J9" s="13">
        <f t="shared" si="2"/>
        <v>10148</v>
      </c>
      <c r="K9" s="24">
        <f t="shared" si="3"/>
        <v>-0.38830690963330028</v>
      </c>
    </row>
    <row r="10" spans="1:11" ht="15" thickBot="1" x14ac:dyDescent="0.35">
      <c r="A10" s="7" t="s">
        <v>37</v>
      </c>
      <c r="B10" s="8">
        <f>'2001'!AO45</f>
        <v>444463</v>
      </c>
      <c r="C10" s="8">
        <f>'2001'!AO52-'2001'!AO45</f>
        <v>120082</v>
      </c>
      <c r="D10" s="8">
        <f>'2001'!AV45-'2001'!AO45</f>
        <v>181355</v>
      </c>
      <c r="E10" s="248">
        <f>B10/'2001'!AV45*100</f>
        <v>71.021127548264829</v>
      </c>
      <c r="G10" s="7" t="s">
        <v>37</v>
      </c>
      <c r="H10" s="13">
        <f t="shared" si="0"/>
        <v>42084</v>
      </c>
      <c r="I10" s="13">
        <f t="shared" si="1"/>
        <v>18154</v>
      </c>
      <c r="J10" s="13">
        <f t="shared" si="2"/>
        <v>1709</v>
      </c>
      <c r="K10" s="14">
        <f t="shared" si="3"/>
        <v>1.6400145178003953</v>
      </c>
    </row>
    <row r="11" spans="1:11" ht="15" thickBot="1" x14ac:dyDescent="0.35">
      <c r="A11" s="7" t="s">
        <v>31</v>
      </c>
      <c r="B11" s="8">
        <f>'2001'!AK41</f>
        <v>121733</v>
      </c>
      <c r="C11" s="8">
        <f>'2001'!AK52-'2001'!AK41</f>
        <v>36074</v>
      </c>
      <c r="D11" s="8">
        <f>'2001'!AV41-'2001'!AK41</f>
        <v>69830</v>
      </c>
      <c r="E11" s="248">
        <f>'WILI WELI WILE'!B11/'2001'!AV41*100</f>
        <v>63.547240333467315</v>
      </c>
      <c r="G11" s="7" t="s">
        <v>31</v>
      </c>
      <c r="H11" s="22">
        <f t="shared" si="0"/>
        <v>10665</v>
      </c>
      <c r="I11" s="22">
        <f t="shared" si="1"/>
        <v>5371</v>
      </c>
      <c r="J11" s="13">
        <f t="shared" si="2"/>
        <v>6789</v>
      </c>
      <c r="K11" s="14">
        <f t="shared" si="3"/>
        <v>-0.21012776487897611</v>
      </c>
    </row>
    <row r="12" spans="1:11" ht="15" thickBot="1" x14ac:dyDescent="0.35">
      <c r="A12" s="7" t="s">
        <v>32</v>
      </c>
      <c r="B12" s="8">
        <f>'2001'!AL42</f>
        <v>158737</v>
      </c>
      <c r="C12" s="8">
        <f>'2001'!AL52-'2001'!AL42</f>
        <v>51631</v>
      </c>
      <c r="D12" s="8">
        <f>'2001'!AV42-'2001'!AL42</f>
        <v>82698</v>
      </c>
      <c r="E12" s="248">
        <f>B12/'2001'!AV42*100</f>
        <v>65.747302586617522</v>
      </c>
      <c r="G12" s="7" t="s">
        <v>32</v>
      </c>
      <c r="H12" s="13">
        <f t="shared" si="0"/>
        <v>11326</v>
      </c>
      <c r="I12" s="13">
        <f t="shared" si="1"/>
        <v>5114</v>
      </c>
      <c r="J12" s="13">
        <f t="shared" si="2"/>
        <v>4022</v>
      </c>
      <c r="K12" s="14">
        <f t="shared" si="3"/>
        <v>0.4809913424977168</v>
      </c>
    </row>
    <row r="13" spans="1:11" ht="15" thickBot="1" x14ac:dyDescent="0.35">
      <c r="A13" s="7" t="s">
        <v>38</v>
      </c>
      <c r="B13" s="8">
        <f>'2001'!AP46</f>
        <v>361646</v>
      </c>
      <c r="C13" s="8">
        <f>'2001'!AP52-'2001'!AP46</f>
        <v>120417</v>
      </c>
      <c r="D13" s="8">
        <f>'2001'!AV46-'2001'!AP46</f>
        <v>157034</v>
      </c>
      <c r="E13" s="248">
        <f>B13/'2001'!AV46*100</f>
        <v>69.724300146525792</v>
      </c>
      <c r="G13" s="7" t="s">
        <v>38</v>
      </c>
      <c r="H13" s="13">
        <f t="shared" si="0"/>
        <v>31984</v>
      </c>
      <c r="I13" s="13">
        <f t="shared" si="1"/>
        <v>13633</v>
      </c>
      <c r="J13" s="23">
        <f t="shared" si="2"/>
        <v>18000</v>
      </c>
      <c r="K13" s="24">
        <f t="shared" si="3"/>
        <v>-0.5041631236089188</v>
      </c>
    </row>
    <row r="14" spans="1:11" ht="15" thickBot="1" x14ac:dyDescent="0.35">
      <c r="A14" s="7" t="s">
        <v>40</v>
      </c>
      <c r="B14" s="8">
        <f>'2001'!AR48</f>
        <v>342084</v>
      </c>
      <c r="C14" s="8">
        <f>'2001'!AR52-'2001'!AR48</f>
        <v>145441</v>
      </c>
      <c r="D14" s="8">
        <f>'2001'!AV48-'2001'!AR48</f>
        <v>190796</v>
      </c>
      <c r="E14" s="248">
        <f>B14/'2001'!AV48*100</f>
        <v>64.195316018615827</v>
      </c>
      <c r="G14" s="7" t="s">
        <v>40</v>
      </c>
      <c r="H14" s="13">
        <f t="shared" si="0"/>
        <v>40090</v>
      </c>
      <c r="I14" s="23">
        <f t="shared" si="1"/>
        <v>19773</v>
      </c>
      <c r="J14" s="13">
        <f t="shared" si="2"/>
        <v>5930</v>
      </c>
      <c r="K14" s="25">
        <f t="shared" si="3"/>
        <v>1.821958121995678</v>
      </c>
    </row>
    <row r="15" spans="1:11" s="10" customFormat="1" ht="15" thickBot="1" x14ac:dyDescent="0.35">
      <c r="A15" s="7" t="s">
        <v>36</v>
      </c>
      <c r="B15" s="8">
        <f>'2001'!AN44</f>
        <v>446755</v>
      </c>
      <c r="C15" s="8">
        <f>'2001'!AN52-'2001'!AN44</f>
        <v>80683</v>
      </c>
      <c r="D15" s="8">
        <f>'2001'!AV44-'2001'!AN44</f>
        <v>178531</v>
      </c>
      <c r="E15" s="248">
        <f>B15/'2001'!AV44*100</f>
        <v>71.448105346993216</v>
      </c>
      <c r="G15" s="9" t="s">
        <v>36</v>
      </c>
      <c r="H15" s="13">
        <f t="shared" si="0"/>
        <v>49614</v>
      </c>
      <c r="I15" s="13">
        <f t="shared" si="1"/>
        <v>15358</v>
      </c>
      <c r="J15" s="13">
        <f t="shared" si="2"/>
        <v>5283</v>
      </c>
      <c r="K15" s="14">
        <f t="shared" si="3"/>
        <v>1.5276967533239088</v>
      </c>
    </row>
    <row r="16" spans="1:11" x14ac:dyDescent="0.3">
      <c r="A16" s="2" t="s">
        <v>44</v>
      </c>
      <c r="G16" s="26" t="s">
        <v>62</v>
      </c>
      <c r="H16" s="27">
        <f>MAX(H6:H15)</f>
        <v>66187</v>
      </c>
      <c r="I16" s="27">
        <f t="shared" ref="I16:K16" si="4">MAX(I6:I15)</f>
        <v>19773</v>
      </c>
      <c r="J16" s="27">
        <f t="shared" si="4"/>
        <v>18000</v>
      </c>
      <c r="K16" s="28">
        <f t="shared" si="4"/>
        <v>1.821958121995678</v>
      </c>
    </row>
    <row r="17" spans="1:11" x14ac:dyDescent="0.3">
      <c r="G17" s="29" t="s">
        <v>63</v>
      </c>
      <c r="H17" s="30">
        <f>MIN(H6:H15)</f>
        <v>10665</v>
      </c>
      <c r="I17" s="30">
        <f t="shared" ref="I17:K17" si="5">MIN(I6:I15)</f>
        <v>2984</v>
      </c>
      <c r="J17" s="30">
        <f t="shared" si="5"/>
        <v>693</v>
      </c>
      <c r="K17" s="31">
        <f t="shared" si="5"/>
        <v>-0.5041631236089188</v>
      </c>
    </row>
    <row r="19" spans="1:11" ht="15.6" x14ac:dyDescent="0.3">
      <c r="G19" s="1" t="s">
        <v>58</v>
      </c>
    </row>
    <row r="20" spans="1:11" ht="16.2" thickBot="1" x14ac:dyDescent="0.35">
      <c r="A20" s="1" t="s">
        <v>97</v>
      </c>
      <c r="G20" s="19" t="s">
        <v>61</v>
      </c>
    </row>
    <row r="21" spans="1:11" ht="72.599999999999994" thickBot="1" x14ac:dyDescent="0.35">
      <c r="A21" s="11" t="s">
        <v>52</v>
      </c>
      <c r="B21" s="12" t="s">
        <v>56</v>
      </c>
      <c r="C21" s="12" t="s">
        <v>55</v>
      </c>
      <c r="D21" s="12" t="s">
        <v>54</v>
      </c>
      <c r="E21" s="12" t="s">
        <v>57</v>
      </c>
      <c r="G21" s="11" t="s">
        <v>52</v>
      </c>
      <c r="H21" s="12" t="s">
        <v>56</v>
      </c>
      <c r="I21" s="12" t="s">
        <v>55</v>
      </c>
      <c r="J21" s="11" t="s">
        <v>54</v>
      </c>
      <c r="K21" s="17"/>
    </row>
    <row r="22" spans="1:11" ht="15" thickBot="1" x14ac:dyDescent="0.35">
      <c r="A22" s="5" t="s">
        <v>35</v>
      </c>
      <c r="B22" s="6">
        <f>'2011'!AM43</f>
        <v>190819</v>
      </c>
      <c r="C22" s="6">
        <f>'2011'!AM52-'2011'!AM43</f>
        <v>19734</v>
      </c>
      <c r="D22" s="6">
        <f>'2011'!AV43-'2011'!AM43</f>
        <v>50734</v>
      </c>
      <c r="E22" s="248">
        <f>B22/'2011'!AV43*100</f>
        <v>78.996741915852837</v>
      </c>
      <c r="G22" s="5" t="s">
        <v>35</v>
      </c>
      <c r="H22" s="36">
        <f>H6/B6</f>
        <v>0.1660901979956001</v>
      </c>
      <c r="I22" s="36">
        <f t="shared" ref="I22:J31" si="6">I6/C6</f>
        <v>0.22784967645594822</v>
      </c>
      <c r="J22" s="18">
        <f t="shared" si="6"/>
        <v>6.5616467128754463E-2</v>
      </c>
      <c r="K22" s="17"/>
    </row>
    <row r="23" spans="1:11" ht="15" thickBot="1" x14ac:dyDescent="0.35">
      <c r="A23" s="254" t="s">
        <v>53</v>
      </c>
      <c r="B23" s="15">
        <f>'2011'!O19</f>
        <v>556696</v>
      </c>
      <c r="C23" s="15">
        <f>'2011'!O52-'2011'!O19</f>
        <v>81839</v>
      </c>
      <c r="D23" s="16">
        <f>'2011'!AV19-'2011'!O19</f>
        <v>136053</v>
      </c>
      <c r="E23" s="249">
        <f>B23/'2011'!AV19*100</f>
        <v>80.360419141709343</v>
      </c>
      <c r="G23" s="250" t="s">
        <v>53</v>
      </c>
      <c r="H23" s="251">
        <f t="shared" ref="H23:H31" si="7">H7/B7</f>
        <v>0.13493534267465021</v>
      </c>
      <c r="I23" s="251">
        <f t="shared" si="6"/>
        <v>0.10621646098322542</v>
      </c>
      <c r="J23" s="251">
        <f t="shared" si="6"/>
        <v>0.14534296393575108</v>
      </c>
      <c r="K23" s="17"/>
    </row>
    <row r="24" spans="1:11" ht="15" thickBot="1" x14ac:dyDescent="0.35">
      <c r="A24" s="7" t="s">
        <v>39</v>
      </c>
      <c r="B24" s="8">
        <f>'2011'!AQ47</f>
        <v>288760</v>
      </c>
      <c r="C24" s="8">
        <f>'2011'!AQ52-'2011'!AQ47</f>
        <v>57447</v>
      </c>
      <c r="D24" s="8">
        <f>'2011'!AV47-'2011'!AQ47</f>
        <v>48170</v>
      </c>
      <c r="E24" s="248">
        <f>B24/'2011'!AV47*100</f>
        <v>85.703261805122722</v>
      </c>
      <c r="G24" s="7" t="s">
        <v>39</v>
      </c>
      <c r="H24" s="18">
        <f t="shared" si="7"/>
        <v>0.11112821302139449</v>
      </c>
      <c r="I24" s="18">
        <f t="shared" si="6"/>
        <v>0.22524847502452758</v>
      </c>
      <c r="J24" s="18">
        <f t="shared" si="6"/>
        <v>1.4596541483244518E-2</v>
      </c>
      <c r="K24" s="17"/>
    </row>
    <row r="25" spans="1:11" ht="15" thickBot="1" x14ac:dyDescent="0.35">
      <c r="A25" s="7" t="s">
        <v>41</v>
      </c>
      <c r="B25" s="8">
        <f>'2011'!AS49</f>
        <v>312236</v>
      </c>
      <c r="C25" s="8">
        <f>'2011'!AS52-'2011'!AS49</f>
        <v>69242</v>
      </c>
      <c r="D25" s="8">
        <f>'2011'!AV49-'2011'!AS49</f>
        <v>85648</v>
      </c>
      <c r="E25" s="248">
        <f>B25/'2011'!AV49*100</f>
        <v>78.47412813784922</v>
      </c>
      <c r="G25" s="7" t="s">
        <v>41</v>
      </c>
      <c r="H25" s="18">
        <f t="shared" si="7"/>
        <v>0.10846196447082547</v>
      </c>
      <c r="I25" s="18">
        <f t="shared" si="6"/>
        <v>4.5036071115940719E-2</v>
      </c>
      <c r="J25" s="36">
        <f t="shared" si="6"/>
        <v>0.13441059602649005</v>
      </c>
      <c r="K25" s="17"/>
    </row>
    <row r="26" spans="1:11" ht="15" thickBot="1" x14ac:dyDescent="0.35">
      <c r="A26" s="7" t="s">
        <v>37</v>
      </c>
      <c r="B26" s="8">
        <f>'2011'!AO45</f>
        <v>486547</v>
      </c>
      <c r="C26" s="8">
        <f>'2011'!AO52-'2011'!AO45</f>
        <v>138236</v>
      </c>
      <c r="D26" s="8">
        <f>'2011'!AV45-'2011'!AO45</f>
        <v>183064</v>
      </c>
      <c r="E26" s="248">
        <f>B26/'2011'!AV45*100</f>
        <v>72.661142066065224</v>
      </c>
      <c r="G26" s="7" t="s">
        <v>37</v>
      </c>
      <c r="H26" s="18">
        <f t="shared" si="7"/>
        <v>9.4685046899291955E-2</v>
      </c>
      <c r="I26" s="18">
        <f t="shared" si="6"/>
        <v>0.1511800269815626</v>
      </c>
      <c r="J26" s="37">
        <f t="shared" si="6"/>
        <v>9.4235063825094424E-3</v>
      </c>
      <c r="K26" s="17"/>
    </row>
    <row r="27" spans="1:11" ht="15" thickBot="1" x14ac:dyDescent="0.35">
      <c r="A27" s="7" t="s">
        <v>31</v>
      </c>
      <c r="B27" s="8">
        <f>'2011'!AK41</f>
        <v>132398</v>
      </c>
      <c r="C27" s="8">
        <f>'2011'!AK52-'2011'!AK41</f>
        <v>41445</v>
      </c>
      <c r="D27" s="8">
        <v>76619</v>
      </c>
      <c r="E27" s="248">
        <f>B27/'2011'!AV41*100</f>
        <v>63.337112568588338</v>
      </c>
      <c r="G27" s="7" t="s">
        <v>31</v>
      </c>
      <c r="H27" s="18">
        <f t="shared" si="7"/>
        <v>8.7609768920506356E-2</v>
      </c>
      <c r="I27" s="37">
        <f t="shared" si="6"/>
        <v>0.14888839607473528</v>
      </c>
      <c r="J27" s="18">
        <f t="shared" si="6"/>
        <v>9.7221824430760412E-2</v>
      </c>
      <c r="K27" s="17"/>
    </row>
    <row r="28" spans="1:11" ht="15" thickBot="1" x14ac:dyDescent="0.35">
      <c r="A28" s="7" t="s">
        <v>32</v>
      </c>
      <c r="B28" s="8">
        <f>'2011'!AL42</f>
        <v>170063</v>
      </c>
      <c r="C28" s="8">
        <f>'2011'!AL52-'2011'!AL42</f>
        <v>56745</v>
      </c>
      <c r="D28" s="8">
        <f>'2011'!AV42-'2011'!AL42</f>
        <v>86720</v>
      </c>
      <c r="E28" s="248">
        <f>B28/'2011'!AV42*100</f>
        <v>66.228293929115239</v>
      </c>
      <c r="G28" s="7" t="s">
        <v>32</v>
      </c>
      <c r="H28" s="37">
        <f t="shared" si="7"/>
        <v>7.1350724783761824E-2</v>
      </c>
      <c r="I28" s="18">
        <f t="shared" si="6"/>
        <v>9.9049020937033952E-2</v>
      </c>
      <c r="J28" s="18">
        <f t="shared" si="6"/>
        <v>4.8634791651551428E-2</v>
      </c>
      <c r="K28" s="17"/>
    </row>
    <row r="29" spans="1:11" ht="15" thickBot="1" x14ac:dyDescent="0.35">
      <c r="A29" s="7" t="s">
        <v>38</v>
      </c>
      <c r="B29" s="8">
        <f>'2011'!AP46</f>
        <v>393630</v>
      </c>
      <c r="C29" s="8">
        <f>'2011'!AP52-'2011'!AP46</f>
        <v>134050</v>
      </c>
      <c r="D29" s="8">
        <f>'2011'!AV46-'2011'!AP46</f>
        <v>175034</v>
      </c>
      <c r="E29" s="248">
        <f>B29/'2011'!AV46*100</f>
        <v>69.220137022916873</v>
      </c>
      <c r="G29" s="7" t="s">
        <v>38</v>
      </c>
      <c r="H29" s="18">
        <f t="shared" si="7"/>
        <v>8.844007676014666E-2</v>
      </c>
      <c r="I29" s="18">
        <f t="shared" si="6"/>
        <v>0.11321491151581588</v>
      </c>
      <c r="J29" s="18">
        <f t="shared" si="6"/>
        <v>0.11462485831093903</v>
      </c>
      <c r="K29" s="17"/>
    </row>
    <row r="30" spans="1:11" ht="15" thickBot="1" x14ac:dyDescent="0.35">
      <c r="A30" s="7" t="s">
        <v>40</v>
      </c>
      <c r="B30" s="8">
        <f>'2011'!AR48</f>
        <v>382174</v>
      </c>
      <c r="C30" s="8">
        <f>'2011'!AR52-'2011'!AR48</f>
        <v>165214</v>
      </c>
      <c r="D30" s="8">
        <f>'2011'!AV48-'2011'!AR48</f>
        <v>196726</v>
      </c>
      <c r="E30" s="248">
        <f>B30/'2011'!AV48*100</f>
        <v>66.017274140611505</v>
      </c>
      <c r="G30" s="7" t="s">
        <v>40</v>
      </c>
      <c r="H30" s="18">
        <f t="shared" si="7"/>
        <v>0.1171934378690614</v>
      </c>
      <c r="I30" s="18">
        <f t="shared" si="6"/>
        <v>0.13595203553330903</v>
      </c>
      <c r="J30" s="18">
        <f t="shared" si="6"/>
        <v>3.1080316149185518E-2</v>
      </c>
      <c r="K30" s="17"/>
    </row>
    <row r="31" spans="1:11" ht="15" thickBot="1" x14ac:dyDescent="0.35">
      <c r="A31" s="7" t="s">
        <v>36</v>
      </c>
      <c r="B31" s="8">
        <f>'2011'!AN44</f>
        <v>496369</v>
      </c>
      <c r="C31" s="8">
        <f>'2011'!AN52-'2011'!AN44</f>
        <v>96041</v>
      </c>
      <c r="D31" s="8">
        <f>'2011'!AV44-'2011'!AN44</f>
        <v>183814</v>
      </c>
      <c r="E31" s="248">
        <f>B31/'2011'!AV44*100</f>
        <v>72.975802100317125</v>
      </c>
      <c r="F31" s="10"/>
      <c r="G31" s="9" t="s">
        <v>36</v>
      </c>
      <c r="H31" s="34">
        <f t="shared" si="7"/>
        <v>0.11105415720025517</v>
      </c>
      <c r="I31" s="35">
        <f t="shared" si="6"/>
        <v>0.19034988783262893</v>
      </c>
      <c r="J31" s="35">
        <f t="shared" si="6"/>
        <v>2.9591499515490307E-2</v>
      </c>
      <c r="K31" s="17"/>
    </row>
    <row r="32" spans="1:11" ht="14.4" x14ac:dyDescent="0.3">
      <c r="A32" s="2" t="s">
        <v>64</v>
      </c>
      <c r="G32" s="26" t="s">
        <v>62</v>
      </c>
      <c r="H32" s="32">
        <f>MAX(H22:H31)</f>
        <v>0.1660901979956001</v>
      </c>
      <c r="I32" s="32">
        <f t="shared" ref="I32" si="8">MAX(I22:I31)</f>
        <v>0.22784967645594822</v>
      </c>
      <c r="J32" s="32">
        <f t="shared" ref="J32" si="9">MAX(J22:J31)</f>
        <v>0.14534296393575108</v>
      </c>
    </row>
    <row r="33" spans="7:10" ht="14.4" x14ac:dyDescent="0.3">
      <c r="G33" s="29" t="s">
        <v>63</v>
      </c>
      <c r="H33" s="33">
        <f>MIN(H22:H31)</f>
        <v>7.1350724783761824E-2</v>
      </c>
      <c r="I33" s="33">
        <f t="shared" ref="I33:J33" si="10">MIN(I22:I31)</f>
        <v>4.5036071115940719E-2</v>
      </c>
      <c r="J33" s="33">
        <f t="shared" si="10"/>
        <v>9.4235063825094424E-3</v>
      </c>
    </row>
  </sheetData>
  <phoneticPr fontId="3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51"/>
  <sheetViews>
    <sheetView workbookViewId="0">
      <pane xSplit="2" ySplit="6" topLeftCell="C118" activePane="bottomRight" state="frozen"/>
      <selection pane="topRight" activeCell="D1" sqref="D1"/>
      <selection pane="bottomLeft" activeCell="A7" sqref="A7"/>
      <selection pane="bottomRight" activeCell="B147" sqref="B147"/>
    </sheetView>
  </sheetViews>
  <sheetFormatPr defaultColWidth="9.109375" defaultRowHeight="13.8" x14ac:dyDescent="0.3"/>
  <cols>
    <col min="1" max="1" width="4.44140625" style="2" customWidth="1"/>
    <col min="2" max="2" width="33" style="2" bestFit="1" customWidth="1"/>
    <col min="3" max="3" width="16.109375" style="2" customWidth="1"/>
    <col min="4" max="19" width="8.33203125" style="2" customWidth="1"/>
    <col min="20" max="20" width="10.109375" style="2" customWidth="1"/>
    <col min="21" max="22" width="9.5546875" style="2" customWidth="1"/>
    <col min="23" max="45" width="8.33203125" style="2" customWidth="1"/>
    <col min="46" max="46" width="11.109375" style="2" customWidth="1"/>
    <col min="47" max="47" width="11" style="2" customWidth="1"/>
    <col min="48" max="48" width="10.33203125" style="2" customWidth="1"/>
    <col min="49" max="51" width="9.109375" style="300"/>
    <col min="52" max="16384" width="9.109375" style="2"/>
  </cols>
  <sheetData>
    <row r="1" spans="1:51" s="256" customFormat="1" ht="14.4" x14ac:dyDescent="0.3">
      <c r="A1" s="255" t="s">
        <v>99</v>
      </c>
      <c r="AW1" s="299"/>
      <c r="AX1" s="299"/>
      <c r="AY1" s="299"/>
    </row>
    <row r="2" spans="1:51" x14ac:dyDescent="0.3">
      <c r="A2" s="2" t="s">
        <v>44</v>
      </c>
    </row>
    <row r="3" spans="1:51" x14ac:dyDescent="0.3">
      <c r="A3" s="2" t="s">
        <v>103</v>
      </c>
    </row>
    <row r="4" spans="1:51" x14ac:dyDescent="0.3">
      <c r="A4" s="132" t="s">
        <v>51</v>
      </c>
    </row>
    <row r="5" spans="1:51" x14ac:dyDescent="0.3">
      <c r="B5" s="17"/>
      <c r="C5" s="365" t="s">
        <v>43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K5" s="366"/>
      <c r="AL5" s="366"/>
      <c r="AM5" s="366"/>
      <c r="AN5" s="366"/>
      <c r="AO5" s="366"/>
      <c r="AP5" s="366"/>
      <c r="AQ5" s="366"/>
      <c r="AR5" s="366"/>
      <c r="AS5" s="366"/>
      <c r="AT5" s="366"/>
      <c r="AU5" s="366"/>
      <c r="AV5" s="367"/>
      <c r="AW5" s="318"/>
    </row>
    <row r="6" spans="1:51" s="310" customFormat="1" ht="89.25" customHeight="1" x14ac:dyDescent="0.3">
      <c r="B6" s="317"/>
      <c r="C6" s="319" t="s">
        <v>1</v>
      </c>
      <c r="D6" s="319" t="s">
        <v>2</v>
      </c>
      <c r="E6" s="319" t="s">
        <v>3</v>
      </c>
      <c r="F6" s="319" t="s">
        <v>4</v>
      </c>
      <c r="G6" s="319" t="s">
        <v>5</v>
      </c>
      <c r="H6" s="319" t="s">
        <v>6</v>
      </c>
      <c r="I6" s="319" t="s">
        <v>7</v>
      </c>
      <c r="J6" s="319" t="s">
        <v>8</v>
      </c>
      <c r="K6" s="319" t="s">
        <v>9</v>
      </c>
      <c r="L6" s="319" t="s">
        <v>10</v>
      </c>
      <c r="M6" s="319" t="s">
        <v>11</v>
      </c>
      <c r="N6" s="319" t="s">
        <v>12</v>
      </c>
      <c r="O6" s="319" t="s">
        <v>48</v>
      </c>
      <c r="P6" s="320" t="s">
        <v>13</v>
      </c>
      <c r="Q6" s="320" t="s">
        <v>46</v>
      </c>
      <c r="R6" s="321" t="s">
        <v>14</v>
      </c>
      <c r="S6" s="321" t="s">
        <v>15</v>
      </c>
      <c r="T6" s="321" t="s">
        <v>33</v>
      </c>
      <c r="U6" s="321" t="s">
        <v>34</v>
      </c>
      <c r="V6" s="321" t="s">
        <v>47</v>
      </c>
      <c r="W6" s="322" t="s">
        <v>16</v>
      </c>
      <c r="X6" s="322" t="s">
        <v>18</v>
      </c>
      <c r="Y6" s="322" t="s">
        <v>17</v>
      </c>
      <c r="Z6" s="322" t="s">
        <v>19</v>
      </c>
      <c r="AA6" s="322" t="s">
        <v>20</v>
      </c>
      <c r="AB6" s="322" t="s">
        <v>21</v>
      </c>
      <c r="AC6" s="322" t="s">
        <v>22</v>
      </c>
      <c r="AD6" s="322" t="s">
        <v>23</v>
      </c>
      <c r="AE6" s="322" t="s">
        <v>24</v>
      </c>
      <c r="AF6" s="322" t="s">
        <v>25</v>
      </c>
      <c r="AG6" s="322" t="s">
        <v>26</v>
      </c>
      <c r="AH6" s="322" t="s">
        <v>27</v>
      </c>
      <c r="AI6" s="322" t="s">
        <v>28</v>
      </c>
      <c r="AJ6" s="322" t="s">
        <v>29</v>
      </c>
      <c r="AK6" s="323" t="s">
        <v>31</v>
      </c>
      <c r="AL6" s="323" t="s">
        <v>32</v>
      </c>
      <c r="AM6" s="323" t="s">
        <v>35</v>
      </c>
      <c r="AN6" s="323" t="s">
        <v>36</v>
      </c>
      <c r="AO6" s="323" t="s">
        <v>37</v>
      </c>
      <c r="AP6" s="323" t="s">
        <v>38</v>
      </c>
      <c r="AQ6" s="323" t="s">
        <v>39</v>
      </c>
      <c r="AR6" s="323" t="s">
        <v>40</v>
      </c>
      <c r="AS6" s="323" t="s">
        <v>41</v>
      </c>
      <c r="AT6" s="324" t="s">
        <v>30</v>
      </c>
      <c r="AU6" s="324" t="s">
        <v>49</v>
      </c>
      <c r="AV6" s="332" t="s">
        <v>106</v>
      </c>
    </row>
    <row r="7" spans="1:51" x14ac:dyDescent="0.3">
      <c r="A7" s="362" t="s">
        <v>42</v>
      </c>
      <c r="B7" s="38" t="s">
        <v>1</v>
      </c>
      <c r="C7" s="39">
        <v>33753</v>
      </c>
      <c r="D7" s="40">
        <v>1229</v>
      </c>
      <c r="E7" s="40">
        <v>128</v>
      </c>
      <c r="F7" s="40">
        <v>542</v>
      </c>
      <c r="G7" s="40">
        <v>113</v>
      </c>
      <c r="H7" s="40">
        <v>2782</v>
      </c>
      <c r="I7" s="40">
        <v>235</v>
      </c>
      <c r="J7" s="40">
        <v>1935</v>
      </c>
      <c r="K7" s="40">
        <v>543</v>
      </c>
      <c r="L7" s="40">
        <v>112</v>
      </c>
      <c r="M7" s="40">
        <v>894</v>
      </c>
      <c r="N7" s="40">
        <v>1190</v>
      </c>
      <c r="O7" s="41">
        <f>SUM(C7:N7)</f>
        <v>43456</v>
      </c>
      <c r="P7" s="42">
        <v>512</v>
      </c>
      <c r="Q7" s="43">
        <f>O7+P7</f>
        <v>43968</v>
      </c>
      <c r="R7" s="44">
        <v>148</v>
      </c>
      <c r="S7" s="44">
        <v>173</v>
      </c>
      <c r="T7" s="44">
        <v>2422</v>
      </c>
      <c r="U7" s="44">
        <v>505</v>
      </c>
      <c r="V7" s="45">
        <f>SUM(R7:U7)</f>
        <v>3248</v>
      </c>
      <c r="W7" s="46">
        <v>12</v>
      </c>
      <c r="X7" s="46">
        <v>3</v>
      </c>
      <c r="Y7" s="46">
        <v>38</v>
      </c>
      <c r="Z7" s="46">
        <v>6</v>
      </c>
      <c r="AA7" s="46">
        <v>4</v>
      </c>
      <c r="AB7" s="46">
        <v>5</v>
      </c>
      <c r="AC7" s="46">
        <v>10</v>
      </c>
      <c r="AD7" s="46">
        <v>3</v>
      </c>
      <c r="AE7" s="46">
        <v>12</v>
      </c>
      <c r="AF7" s="46">
        <v>4</v>
      </c>
      <c r="AG7" s="46">
        <v>14</v>
      </c>
      <c r="AH7" s="46">
        <v>3</v>
      </c>
      <c r="AI7" s="46">
        <v>4</v>
      </c>
      <c r="AJ7" s="46">
        <v>3</v>
      </c>
      <c r="AK7" s="47">
        <v>23</v>
      </c>
      <c r="AL7" s="47">
        <v>31</v>
      </c>
      <c r="AM7" s="47">
        <v>414</v>
      </c>
      <c r="AN7" s="47">
        <v>74</v>
      </c>
      <c r="AO7" s="47">
        <v>68</v>
      </c>
      <c r="AP7" s="47">
        <v>82</v>
      </c>
      <c r="AQ7" s="47">
        <v>18</v>
      </c>
      <c r="AR7" s="47">
        <v>206</v>
      </c>
      <c r="AS7" s="47">
        <v>128</v>
      </c>
      <c r="AT7" s="48">
        <v>315</v>
      </c>
      <c r="AU7" s="48">
        <v>202</v>
      </c>
      <c r="AV7" s="49">
        <f>Q7+SUM(V7:AU7)</f>
        <v>48898</v>
      </c>
      <c r="AW7" s="301"/>
      <c r="AX7" s="301"/>
      <c r="AY7" s="301"/>
    </row>
    <row r="8" spans="1:51" x14ac:dyDescent="0.3">
      <c r="A8" s="363"/>
      <c r="B8" s="50" t="s">
        <v>2</v>
      </c>
      <c r="C8" s="51">
        <v>1483</v>
      </c>
      <c r="D8" s="39">
        <v>41574</v>
      </c>
      <c r="E8" s="52">
        <v>183</v>
      </c>
      <c r="F8" s="52">
        <v>2491</v>
      </c>
      <c r="G8" s="52">
        <v>127</v>
      </c>
      <c r="H8" s="52">
        <v>969</v>
      </c>
      <c r="I8" s="52">
        <v>95</v>
      </c>
      <c r="J8" s="52">
        <v>863</v>
      </c>
      <c r="K8" s="52">
        <v>2120</v>
      </c>
      <c r="L8" s="52">
        <v>1794</v>
      </c>
      <c r="M8" s="52">
        <v>411</v>
      </c>
      <c r="N8" s="52">
        <v>85</v>
      </c>
      <c r="O8" s="53">
        <f t="shared" ref="O8:O52" si="0">SUM(C8:N8)</f>
        <v>52195</v>
      </c>
      <c r="P8" s="54">
        <v>940</v>
      </c>
      <c r="Q8" s="55">
        <f t="shared" ref="Q8:Q52" si="1">O8+P8</f>
        <v>53135</v>
      </c>
      <c r="R8" s="56">
        <v>162</v>
      </c>
      <c r="S8" s="56">
        <v>166</v>
      </c>
      <c r="T8" s="56">
        <v>1853</v>
      </c>
      <c r="U8" s="56">
        <v>478</v>
      </c>
      <c r="V8" s="57">
        <f t="shared" ref="V8:V52" si="2">SUM(R8:U8)</f>
        <v>2659</v>
      </c>
      <c r="W8" s="58">
        <v>3</v>
      </c>
      <c r="X8" s="58">
        <v>6</v>
      </c>
      <c r="Y8" s="58">
        <v>44</v>
      </c>
      <c r="Z8" s="58">
        <v>14</v>
      </c>
      <c r="AA8" s="58">
        <v>0</v>
      </c>
      <c r="AB8" s="58">
        <v>9</v>
      </c>
      <c r="AC8" s="58">
        <v>10</v>
      </c>
      <c r="AD8" s="58">
        <v>19</v>
      </c>
      <c r="AE8" s="58">
        <v>6</v>
      </c>
      <c r="AF8" s="58">
        <v>9</v>
      </c>
      <c r="AG8" s="58">
        <v>10</v>
      </c>
      <c r="AH8" s="58">
        <v>14</v>
      </c>
      <c r="AI8" s="58">
        <v>11</v>
      </c>
      <c r="AJ8" s="58">
        <v>3</v>
      </c>
      <c r="AK8" s="59">
        <v>6</v>
      </c>
      <c r="AL8" s="59">
        <v>6</v>
      </c>
      <c r="AM8" s="59">
        <v>64</v>
      </c>
      <c r="AN8" s="59">
        <v>97</v>
      </c>
      <c r="AO8" s="59">
        <v>70</v>
      </c>
      <c r="AP8" s="59">
        <v>73</v>
      </c>
      <c r="AQ8" s="59">
        <v>31</v>
      </c>
      <c r="AR8" s="59">
        <v>130</v>
      </c>
      <c r="AS8" s="59">
        <v>125</v>
      </c>
      <c r="AT8" s="60">
        <v>288</v>
      </c>
      <c r="AU8" s="60">
        <v>213</v>
      </c>
      <c r="AV8" s="61">
        <f t="shared" ref="AV8:AV52" si="3">Q8+SUM(V8:AU8)</f>
        <v>57055</v>
      </c>
      <c r="AW8" s="301"/>
      <c r="AX8" s="301"/>
      <c r="AY8" s="301"/>
    </row>
    <row r="9" spans="1:51" x14ac:dyDescent="0.3">
      <c r="A9" s="363"/>
      <c r="B9" s="50" t="s">
        <v>3</v>
      </c>
      <c r="C9" s="51">
        <v>36</v>
      </c>
      <c r="D9" s="52">
        <v>33</v>
      </c>
      <c r="E9" s="39">
        <v>19026</v>
      </c>
      <c r="F9" s="52">
        <v>16</v>
      </c>
      <c r="G9" s="52">
        <v>1859</v>
      </c>
      <c r="H9" s="52">
        <v>270</v>
      </c>
      <c r="I9" s="52">
        <v>1654</v>
      </c>
      <c r="J9" s="52">
        <v>16</v>
      </c>
      <c r="K9" s="52">
        <v>109</v>
      </c>
      <c r="L9" s="52">
        <v>14</v>
      </c>
      <c r="M9" s="52">
        <v>304</v>
      </c>
      <c r="N9" s="52">
        <v>72</v>
      </c>
      <c r="O9" s="53">
        <f t="shared" si="0"/>
        <v>23409</v>
      </c>
      <c r="P9" s="54">
        <v>624</v>
      </c>
      <c r="Q9" s="55">
        <f t="shared" si="1"/>
        <v>24033</v>
      </c>
      <c r="R9" s="56">
        <v>5002</v>
      </c>
      <c r="S9" s="56">
        <v>1460</v>
      </c>
      <c r="T9" s="56">
        <v>7704</v>
      </c>
      <c r="U9" s="56">
        <v>2500</v>
      </c>
      <c r="V9" s="57">
        <f t="shared" si="2"/>
        <v>16666</v>
      </c>
      <c r="W9" s="58">
        <v>11</v>
      </c>
      <c r="X9" s="58">
        <v>12</v>
      </c>
      <c r="Y9" s="58">
        <v>257</v>
      </c>
      <c r="Z9" s="58">
        <v>13</v>
      </c>
      <c r="AA9" s="58">
        <v>9</v>
      </c>
      <c r="AB9" s="58">
        <v>11</v>
      </c>
      <c r="AC9" s="58">
        <v>18</v>
      </c>
      <c r="AD9" s="58">
        <v>18</v>
      </c>
      <c r="AE9" s="58">
        <v>6</v>
      </c>
      <c r="AF9" s="58">
        <v>7</v>
      </c>
      <c r="AG9" s="58">
        <v>0</v>
      </c>
      <c r="AH9" s="58">
        <v>7</v>
      </c>
      <c r="AI9" s="58">
        <v>3</v>
      </c>
      <c r="AJ9" s="58">
        <v>0</v>
      </c>
      <c r="AK9" s="59">
        <v>0</v>
      </c>
      <c r="AL9" s="59">
        <v>21</v>
      </c>
      <c r="AM9" s="59">
        <v>31</v>
      </c>
      <c r="AN9" s="59">
        <v>254</v>
      </c>
      <c r="AO9" s="59">
        <v>35</v>
      </c>
      <c r="AP9" s="59">
        <v>173</v>
      </c>
      <c r="AQ9" s="59">
        <v>9</v>
      </c>
      <c r="AR9" s="59">
        <v>223</v>
      </c>
      <c r="AS9" s="59">
        <v>101</v>
      </c>
      <c r="AT9" s="60">
        <v>206</v>
      </c>
      <c r="AU9" s="60">
        <v>106</v>
      </c>
      <c r="AV9" s="61">
        <f t="shared" si="3"/>
        <v>42230</v>
      </c>
      <c r="AW9" s="301"/>
      <c r="AX9" s="301"/>
      <c r="AY9" s="301"/>
    </row>
    <row r="10" spans="1:51" x14ac:dyDescent="0.3">
      <c r="A10" s="363"/>
      <c r="B10" s="50" t="s">
        <v>4</v>
      </c>
      <c r="C10" s="51">
        <v>1044</v>
      </c>
      <c r="D10" s="52">
        <v>3384</v>
      </c>
      <c r="E10" s="52">
        <v>62</v>
      </c>
      <c r="F10" s="39">
        <v>32551</v>
      </c>
      <c r="G10" s="52">
        <v>42</v>
      </c>
      <c r="H10" s="52">
        <v>440</v>
      </c>
      <c r="I10" s="52">
        <v>38</v>
      </c>
      <c r="J10" s="52">
        <v>3521</v>
      </c>
      <c r="K10" s="52">
        <v>356</v>
      </c>
      <c r="L10" s="52">
        <v>1415</v>
      </c>
      <c r="M10" s="52">
        <v>119</v>
      </c>
      <c r="N10" s="52">
        <v>38</v>
      </c>
      <c r="O10" s="53">
        <f t="shared" si="0"/>
        <v>43010</v>
      </c>
      <c r="P10" s="54">
        <v>176</v>
      </c>
      <c r="Q10" s="55">
        <f t="shared" si="1"/>
        <v>43186</v>
      </c>
      <c r="R10" s="56">
        <v>52</v>
      </c>
      <c r="S10" s="56">
        <v>42</v>
      </c>
      <c r="T10" s="56">
        <v>525</v>
      </c>
      <c r="U10" s="56">
        <v>170</v>
      </c>
      <c r="V10" s="57">
        <f t="shared" si="2"/>
        <v>789</v>
      </c>
      <c r="W10" s="58">
        <v>3</v>
      </c>
      <c r="X10" s="58">
        <v>3</v>
      </c>
      <c r="Y10" s="58">
        <v>36</v>
      </c>
      <c r="Z10" s="58">
        <v>3</v>
      </c>
      <c r="AA10" s="58">
        <v>4</v>
      </c>
      <c r="AB10" s="58">
        <v>6</v>
      </c>
      <c r="AC10" s="58">
        <v>12</v>
      </c>
      <c r="AD10" s="58">
        <v>6</v>
      </c>
      <c r="AE10" s="58">
        <v>12</v>
      </c>
      <c r="AF10" s="58">
        <v>8</v>
      </c>
      <c r="AG10" s="58">
        <v>6</v>
      </c>
      <c r="AH10" s="58">
        <v>28</v>
      </c>
      <c r="AI10" s="58">
        <v>16</v>
      </c>
      <c r="AJ10" s="58">
        <v>3</v>
      </c>
      <c r="AK10" s="59">
        <v>6</v>
      </c>
      <c r="AL10" s="59">
        <v>26</v>
      </c>
      <c r="AM10" s="59">
        <v>27</v>
      </c>
      <c r="AN10" s="59">
        <v>80</v>
      </c>
      <c r="AO10" s="59">
        <v>37</v>
      </c>
      <c r="AP10" s="59">
        <v>22</v>
      </c>
      <c r="AQ10" s="59">
        <v>15</v>
      </c>
      <c r="AR10" s="59">
        <v>60</v>
      </c>
      <c r="AS10" s="59">
        <v>64</v>
      </c>
      <c r="AT10" s="60">
        <v>239</v>
      </c>
      <c r="AU10" s="60">
        <v>340</v>
      </c>
      <c r="AV10" s="61">
        <f t="shared" si="3"/>
        <v>45037</v>
      </c>
      <c r="AW10" s="301"/>
      <c r="AX10" s="301"/>
      <c r="AY10" s="301"/>
    </row>
    <row r="11" spans="1:51" x14ac:dyDescent="0.3">
      <c r="A11" s="363"/>
      <c r="B11" s="50" t="s">
        <v>5</v>
      </c>
      <c r="C11" s="51">
        <v>116</v>
      </c>
      <c r="D11" s="52">
        <v>79</v>
      </c>
      <c r="E11" s="52">
        <v>6499</v>
      </c>
      <c r="F11" s="52">
        <v>39</v>
      </c>
      <c r="G11" s="39">
        <v>20470</v>
      </c>
      <c r="H11" s="52">
        <v>744</v>
      </c>
      <c r="I11" s="52">
        <v>1012</v>
      </c>
      <c r="J11" s="52">
        <v>16</v>
      </c>
      <c r="K11" s="52">
        <v>256</v>
      </c>
      <c r="L11" s="52">
        <v>19</v>
      </c>
      <c r="M11" s="52">
        <v>974</v>
      </c>
      <c r="N11" s="52">
        <v>146</v>
      </c>
      <c r="O11" s="53">
        <f t="shared" si="0"/>
        <v>30370</v>
      </c>
      <c r="P11" s="54">
        <v>2041</v>
      </c>
      <c r="Q11" s="55">
        <f t="shared" si="1"/>
        <v>32411</v>
      </c>
      <c r="R11" s="56">
        <v>1736</v>
      </c>
      <c r="S11" s="56">
        <v>767</v>
      </c>
      <c r="T11" s="56">
        <v>5724</v>
      </c>
      <c r="U11" s="56">
        <v>1609</v>
      </c>
      <c r="V11" s="57">
        <f t="shared" si="2"/>
        <v>9836</v>
      </c>
      <c r="W11" s="58">
        <v>3</v>
      </c>
      <c r="X11" s="58">
        <v>6</v>
      </c>
      <c r="Y11" s="58">
        <v>353</v>
      </c>
      <c r="Z11" s="58">
        <v>21</v>
      </c>
      <c r="AA11" s="58">
        <v>9</v>
      </c>
      <c r="AB11" s="58">
        <v>7</v>
      </c>
      <c r="AC11" s="58">
        <v>32</v>
      </c>
      <c r="AD11" s="58">
        <v>14</v>
      </c>
      <c r="AE11" s="58">
        <v>3</v>
      </c>
      <c r="AF11" s="58">
        <v>7</v>
      </c>
      <c r="AG11" s="58">
        <v>3</v>
      </c>
      <c r="AH11" s="58">
        <v>6</v>
      </c>
      <c r="AI11" s="58">
        <v>8</v>
      </c>
      <c r="AJ11" s="58"/>
      <c r="AK11" s="59">
        <v>9</v>
      </c>
      <c r="AL11" s="59">
        <v>12</v>
      </c>
      <c r="AM11" s="59">
        <v>18</v>
      </c>
      <c r="AN11" s="59">
        <v>223</v>
      </c>
      <c r="AO11" s="59">
        <v>42</v>
      </c>
      <c r="AP11" s="59">
        <v>113</v>
      </c>
      <c r="AQ11" s="59">
        <v>19</v>
      </c>
      <c r="AR11" s="59">
        <v>192</v>
      </c>
      <c r="AS11" s="59">
        <v>144</v>
      </c>
      <c r="AT11" s="60">
        <v>324</v>
      </c>
      <c r="AU11" s="60">
        <v>140</v>
      </c>
      <c r="AV11" s="61">
        <f t="shared" si="3"/>
        <v>43955</v>
      </c>
      <c r="AW11" s="301"/>
      <c r="AX11" s="301"/>
      <c r="AY11" s="301"/>
    </row>
    <row r="12" spans="1:51" x14ac:dyDescent="0.3">
      <c r="A12" s="363"/>
      <c r="B12" s="50" t="s">
        <v>6</v>
      </c>
      <c r="C12" s="51">
        <v>1201</v>
      </c>
      <c r="D12" s="52">
        <v>331</v>
      </c>
      <c r="E12" s="52">
        <v>650</v>
      </c>
      <c r="F12" s="52">
        <v>115</v>
      </c>
      <c r="G12" s="52">
        <v>413</v>
      </c>
      <c r="H12" s="39">
        <v>42009</v>
      </c>
      <c r="I12" s="52">
        <v>948</v>
      </c>
      <c r="J12" s="52">
        <v>199</v>
      </c>
      <c r="K12" s="52">
        <v>1050</v>
      </c>
      <c r="L12" s="52">
        <v>50</v>
      </c>
      <c r="M12" s="52">
        <v>6908</v>
      </c>
      <c r="N12" s="52">
        <v>2292</v>
      </c>
      <c r="O12" s="53">
        <f t="shared" si="0"/>
        <v>56166</v>
      </c>
      <c r="P12" s="54">
        <v>3760</v>
      </c>
      <c r="Q12" s="55">
        <f t="shared" si="1"/>
        <v>59926</v>
      </c>
      <c r="R12" s="56">
        <v>525</v>
      </c>
      <c r="S12" s="56">
        <v>637</v>
      </c>
      <c r="T12" s="56">
        <v>4838</v>
      </c>
      <c r="U12" s="56">
        <v>1132</v>
      </c>
      <c r="V12" s="57">
        <f t="shared" si="2"/>
        <v>7132</v>
      </c>
      <c r="W12" s="58">
        <v>12</v>
      </c>
      <c r="X12" s="58">
        <v>3</v>
      </c>
      <c r="Y12" s="58">
        <v>108</v>
      </c>
      <c r="Z12" s="58">
        <v>29</v>
      </c>
      <c r="AA12" s="58">
        <v>13</v>
      </c>
      <c r="AB12" s="58">
        <v>14</v>
      </c>
      <c r="AC12" s="58">
        <v>30</v>
      </c>
      <c r="AD12" s="58">
        <v>23</v>
      </c>
      <c r="AE12" s="58">
        <v>23</v>
      </c>
      <c r="AF12" s="58">
        <v>16</v>
      </c>
      <c r="AG12" s="58">
        <v>31</v>
      </c>
      <c r="AH12" s="58">
        <v>7</v>
      </c>
      <c r="AI12" s="58">
        <v>7</v>
      </c>
      <c r="AJ12" s="58">
        <v>0</v>
      </c>
      <c r="AK12" s="59">
        <v>15</v>
      </c>
      <c r="AL12" s="59">
        <v>47</v>
      </c>
      <c r="AM12" s="59">
        <v>217</v>
      </c>
      <c r="AN12" s="59">
        <v>195</v>
      </c>
      <c r="AO12" s="59">
        <v>97</v>
      </c>
      <c r="AP12" s="59">
        <v>128</v>
      </c>
      <c r="AQ12" s="59">
        <v>15</v>
      </c>
      <c r="AR12" s="59">
        <v>497</v>
      </c>
      <c r="AS12" s="59">
        <v>285</v>
      </c>
      <c r="AT12" s="60">
        <v>466</v>
      </c>
      <c r="AU12" s="60">
        <v>194</v>
      </c>
      <c r="AV12" s="61">
        <f t="shared" si="3"/>
        <v>69530</v>
      </c>
      <c r="AW12" s="301"/>
      <c r="AX12" s="301"/>
      <c r="AY12" s="301"/>
    </row>
    <row r="13" spans="1:51" x14ac:dyDescent="0.3">
      <c r="A13" s="363"/>
      <c r="B13" s="50" t="s">
        <v>7</v>
      </c>
      <c r="C13" s="51">
        <v>102</v>
      </c>
      <c r="D13" s="52">
        <v>50</v>
      </c>
      <c r="E13" s="52">
        <v>3127</v>
      </c>
      <c r="F13" s="52">
        <v>37</v>
      </c>
      <c r="G13" s="52">
        <v>646</v>
      </c>
      <c r="H13" s="52">
        <v>512</v>
      </c>
      <c r="I13" s="39">
        <v>23450</v>
      </c>
      <c r="J13" s="52">
        <v>23</v>
      </c>
      <c r="K13" s="52">
        <v>67</v>
      </c>
      <c r="L13" s="52">
        <v>6</v>
      </c>
      <c r="M13" s="52">
        <v>1818</v>
      </c>
      <c r="N13" s="52">
        <v>1143</v>
      </c>
      <c r="O13" s="53">
        <f t="shared" si="0"/>
        <v>30981</v>
      </c>
      <c r="P13" s="54">
        <v>368</v>
      </c>
      <c r="Q13" s="55">
        <f t="shared" si="1"/>
        <v>31349</v>
      </c>
      <c r="R13" s="56">
        <v>2098</v>
      </c>
      <c r="S13" s="56">
        <v>3130</v>
      </c>
      <c r="T13" s="56">
        <v>9914</v>
      </c>
      <c r="U13" s="56">
        <v>2269</v>
      </c>
      <c r="V13" s="57">
        <f t="shared" si="2"/>
        <v>17411</v>
      </c>
      <c r="W13" s="58">
        <v>12</v>
      </c>
      <c r="X13" s="58">
        <v>18</v>
      </c>
      <c r="Y13" s="58">
        <v>140</v>
      </c>
      <c r="Z13" s="58">
        <v>15</v>
      </c>
      <c r="AA13" s="58">
        <v>7</v>
      </c>
      <c r="AB13" s="58">
        <v>13</v>
      </c>
      <c r="AC13" s="58">
        <v>24</v>
      </c>
      <c r="AD13" s="58">
        <v>9</v>
      </c>
      <c r="AE13" s="58">
        <v>14</v>
      </c>
      <c r="AF13" s="58">
        <v>15</v>
      </c>
      <c r="AG13" s="58">
        <v>26</v>
      </c>
      <c r="AH13" s="58">
        <v>6</v>
      </c>
      <c r="AI13" s="58">
        <v>6</v>
      </c>
      <c r="AJ13" s="58"/>
      <c r="AK13" s="59">
        <v>7</v>
      </c>
      <c r="AL13" s="59">
        <v>35</v>
      </c>
      <c r="AM13" s="59">
        <v>184</v>
      </c>
      <c r="AN13" s="59">
        <v>239</v>
      </c>
      <c r="AO13" s="59">
        <v>53</v>
      </c>
      <c r="AP13" s="59">
        <v>129</v>
      </c>
      <c r="AQ13" s="59">
        <v>15</v>
      </c>
      <c r="AR13" s="59">
        <v>1288</v>
      </c>
      <c r="AS13" s="59">
        <v>579</v>
      </c>
      <c r="AT13" s="60">
        <v>280</v>
      </c>
      <c r="AU13" s="60">
        <v>167</v>
      </c>
      <c r="AV13" s="61">
        <f t="shared" si="3"/>
        <v>52041</v>
      </c>
      <c r="AW13" s="301"/>
      <c r="AX13" s="301"/>
      <c r="AY13" s="301"/>
    </row>
    <row r="14" spans="1:51" x14ac:dyDescent="0.3">
      <c r="A14" s="363"/>
      <c r="B14" s="50" t="s">
        <v>8</v>
      </c>
      <c r="C14" s="51">
        <v>4209</v>
      </c>
      <c r="D14" s="52">
        <v>1448</v>
      </c>
      <c r="E14" s="52">
        <v>78</v>
      </c>
      <c r="F14" s="52">
        <v>2701</v>
      </c>
      <c r="G14" s="52">
        <v>43</v>
      </c>
      <c r="H14" s="52">
        <v>671</v>
      </c>
      <c r="I14" s="52">
        <v>63</v>
      </c>
      <c r="J14" s="39">
        <v>29182</v>
      </c>
      <c r="K14" s="52">
        <v>200</v>
      </c>
      <c r="L14" s="52">
        <v>249</v>
      </c>
      <c r="M14" s="52">
        <v>224</v>
      </c>
      <c r="N14" s="52">
        <v>111</v>
      </c>
      <c r="O14" s="53">
        <f t="shared" si="0"/>
        <v>39179</v>
      </c>
      <c r="P14" s="54">
        <v>213</v>
      </c>
      <c r="Q14" s="55">
        <f t="shared" si="1"/>
        <v>39392</v>
      </c>
      <c r="R14" s="56">
        <v>55</v>
      </c>
      <c r="S14" s="56">
        <v>73</v>
      </c>
      <c r="T14" s="56">
        <v>967</v>
      </c>
      <c r="U14" s="56">
        <v>276</v>
      </c>
      <c r="V14" s="57">
        <f t="shared" si="2"/>
        <v>1371</v>
      </c>
      <c r="W14" s="58">
        <v>0</v>
      </c>
      <c r="X14" s="58">
        <v>3</v>
      </c>
      <c r="Y14" s="58">
        <v>24</v>
      </c>
      <c r="Z14" s="58">
        <v>10</v>
      </c>
      <c r="AA14" s="58">
        <v>3</v>
      </c>
      <c r="AB14" s="58">
        <v>3</v>
      </c>
      <c r="AC14" s="58">
        <v>10</v>
      </c>
      <c r="AD14" s="58">
        <v>8</v>
      </c>
      <c r="AE14" s="58">
        <v>6</v>
      </c>
      <c r="AF14" s="58">
        <v>6</v>
      </c>
      <c r="AG14" s="58">
        <v>3</v>
      </c>
      <c r="AH14" s="58">
        <v>8</v>
      </c>
      <c r="AI14" s="58">
        <v>7</v>
      </c>
      <c r="AJ14" s="58">
        <v>0</v>
      </c>
      <c r="AK14" s="59">
        <v>9</v>
      </c>
      <c r="AL14" s="59">
        <v>18</v>
      </c>
      <c r="AM14" s="59">
        <v>171</v>
      </c>
      <c r="AN14" s="59">
        <v>47</v>
      </c>
      <c r="AO14" s="59">
        <v>59</v>
      </c>
      <c r="AP14" s="59">
        <v>39</v>
      </c>
      <c r="AQ14" s="59">
        <v>9</v>
      </c>
      <c r="AR14" s="59">
        <v>86</v>
      </c>
      <c r="AS14" s="59">
        <v>89</v>
      </c>
      <c r="AT14" s="60">
        <v>210</v>
      </c>
      <c r="AU14" s="60">
        <v>234</v>
      </c>
      <c r="AV14" s="61">
        <f t="shared" si="3"/>
        <v>41825</v>
      </c>
      <c r="AW14" s="301"/>
      <c r="AX14" s="301"/>
      <c r="AY14" s="301"/>
    </row>
    <row r="15" spans="1:51" x14ac:dyDescent="0.3">
      <c r="A15" s="363"/>
      <c r="B15" s="50" t="s">
        <v>9</v>
      </c>
      <c r="C15" s="51">
        <v>698</v>
      </c>
      <c r="D15" s="52">
        <v>2768</v>
      </c>
      <c r="E15" s="52">
        <v>437</v>
      </c>
      <c r="F15" s="52">
        <v>305</v>
      </c>
      <c r="G15" s="52">
        <v>272</v>
      </c>
      <c r="H15" s="52">
        <v>2743</v>
      </c>
      <c r="I15" s="52">
        <v>219</v>
      </c>
      <c r="J15" s="52">
        <v>189</v>
      </c>
      <c r="K15" s="39">
        <v>36196</v>
      </c>
      <c r="L15" s="52">
        <v>201</v>
      </c>
      <c r="M15" s="52">
        <v>1150</v>
      </c>
      <c r="N15" s="52">
        <v>223</v>
      </c>
      <c r="O15" s="53">
        <f t="shared" si="0"/>
        <v>45401</v>
      </c>
      <c r="P15" s="54">
        <v>4302</v>
      </c>
      <c r="Q15" s="55">
        <f t="shared" si="1"/>
        <v>49703</v>
      </c>
      <c r="R15" s="56">
        <v>284</v>
      </c>
      <c r="S15" s="56">
        <v>257</v>
      </c>
      <c r="T15" s="56">
        <v>3496</v>
      </c>
      <c r="U15" s="56">
        <v>687</v>
      </c>
      <c r="V15" s="57">
        <f t="shared" si="2"/>
        <v>4724</v>
      </c>
      <c r="W15" s="58">
        <v>8</v>
      </c>
      <c r="X15" s="58">
        <v>9</v>
      </c>
      <c r="Y15" s="58">
        <v>67</v>
      </c>
      <c r="Z15" s="58">
        <v>13</v>
      </c>
      <c r="AA15" s="58">
        <v>11</v>
      </c>
      <c r="AB15" s="58">
        <v>9</v>
      </c>
      <c r="AC15" s="58">
        <v>18</v>
      </c>
      <c r="AD15" s="58">
        <v>9</v>
      </c>
      <c r="AE15" s="58">
        <v>9</v>
      </c>
      <c r="AF15" s="58">
        <v>6</v>
      </c>
      <c r="AG15" s="58">
        <v>10</v>
      </c>
      <c r="AH15" s="58">
        <v>8</v>
      </c>
      <c r="AI15" s="58">
        <v>9</v>
      </c>
      <c r="AJ15" s="58"/>
      <c r="AK15" s="59">
        <v>3</v>
      </c>
      <c r="AL15" s="59">
        <v>28</v>
      </c>
      <c r="AM15" s="59">
        <v>48</v>
      </c>
      <c r="AN15" s="59">
        <v>126</v>
      </c>
      <c r="AO15" s="59">
        <v>61</v>
      </c>
      <c r="AP15" s="59">
        <v>74</v>
      </c>
      <c r="AQ15" s="59">
        <v>24</v>
      </c>
      <c r="AR15" s="59">
        <v>125</v>
      </c>
      <c r="AS15" s="59">
        <v>117</v>
      </c>
      <c r="AT15" s="60">
        <v>251</v>
      </c>
      <c r="AU15" s="60">
        <v>169</v>
      </c>
      <c r="AV15" s="61">
        <f t="shared" si="3"/>
        <v>55639</v>
      </c>
      <c r="AW15" s="301"/>
      <c r="AX15" s="301"/>
      <c r="AY15" s="301"/>
    </row>
    <row r="16" spans="1:51" x14ac:dyDescent="0.3">
      <c r="A16" s="363"/>
      <c r="B16" s="50" t="s">
        <v>10</v>
      </c>
      <c r="C16" s="51">
        <v>403</v>
      </c>
      <c r="D16" s="52">
        <v>3673</v>
      </c>
      <c r="E16" s="52">
        <v>93</v>
      </c>
      <c r="F16" s="52">
        <v>4218</v>
      </c>
      <c r="G16" s="52">
        <v>24</v>
      </c>
      <c r="H16" s="52">
        <v>379</v>
      </c>
      <c r="I16" s="52">
        <v>46</v>
      </c>
      <c r="J16" s="52">
        <v>435</v>
      </c>
      <c r="K16" s="52">
        <v>449</v>
      </c>
      <c r="L16" s="39">
        <v>36812</v>
      </c>
      <c r="M16" s="52">
        <v>139</v>
      </c>
      <c r="N16" s="52">
        <v>32</v>
      </c>
      <c r="O16" s="53">
        <f t="shared" si="0"/>
        <v>46703</v>
      </c>
      <c r="P16" s="54">
        <v>272</v>
      </c>
      <c r="Q16" s="55">
        <f t="shared" si="1"/>
        <v>46975</v>
      </c>
      <c r="R16" s="56">
        <v>63</v>
      </c>
      <c r="S16" s="56">
        <v>52</v>
      </c>
      <c r="T16" s="56">
        <v>847</v>
      </c>
      <c r="U16" s="56">
        <v>331</v>
      </c>
      <c r="V16" s="57">
        <f t="shared" si="2"/>
        <v>1293</v>
      </c>
      <c r="W16" s="58">
        <v>0</v>
      </c>
      <c r="X16" s="58">
        <v>0</v>
      </c>
      <c r="Y16" s="58">
        <v>30</v>
      </c>
      <c r="Z16" s="58">
        <v>9</v>
      </c>
      <c r="AA16" s="58">
        <v>0</v>
      </c>
      <c r="AB16" s="58">
        <v>9</v>
      </c>
      <c r="AC16" s="58">
        <v>13</v>
      </c>
      <c r="AD16" s="58">
        <v>4</v>
      </c>
      <c r="AE16" s="58">
        <v>9</v>
      </c>
      <c r="AF16" s="58"/>
      <c r="AG16" s="58">
        <v>7</v>
      </c>
      <c r="AH16" s="58">
        <v>11</v>
      </c>
      <c r="AI16" s="58">
        <v>15</v>
      </c>
      <c r="AJ16" s="58">
        <v>0</v>
      </c>
      <c r="AK16" s="59">
        <v>9</v>
      </c>
      <c r="AL16" s="59">
        <v>18</v>
      </c>
      <c r="AM16" s="59">
        <v>24</v>
      </c>
      <c r="AN16" s="59">
        <v>54</v>
      </c>
      <c r="AO16" s="59">
        <v>45</v>
      </c>
      <c r="AP16" s="59">
        <v>69</v>
      </c>
      <c r="AQ16" s="59">
        <v>24</v>
      </c>
      <c r="AR16" s="59">
        <v>102</v>
      </c>
      <c r="AS16" s="59">
        <v>42</v>
      </c>
      <c r="AT16" s="60">
        <v>250</v>
      </c>
      <c r="AU16" s="60">
        <v>182</v>
      </c>
      <c r="AV16" s="61">
        <f t="shared" si="3"/>
        <v>49194</v>
      </c>
      <c r="AW16" s="301"/>
      <c r="AX16" s="301"/>
      <c r="AY16" s="301"/>
    </row>
    <row r="17" spans="1:51" x14ac:dyDescent="0.3">
      <c r="A17" s="363"/>
      <c r="B17" s="50" t="s">
        <v>11</v>
      </c>
      <c r="C17" s="51">
        <v>242</v>
      </c>
      <c r="D17" s="52">
        <v>114</v>
      </c>
      <c r="E17" s="52">
        <v>711</v>
      </c>
      <c r="F17" s="52">
        <v>57</v>
      </c>
      <c r="G17" s="52">
        <v>446</v>
      </c>
      <c r="H17" s="52">
        <v>5398</v>
      </c>
      <c r="I17" s="52">
        <v>3349</v>
      </c>
      <c r="J17" s="52">
        <v>46</v>
      </c>
      <c r="K17" s="52">
        <v>354</v>
      </c>
      <c r="L17" s="52">
        <v>19</v>
      </c>
      <c r="M17" s="39">
        <v>25521</v>
      </c>
      <c r="N17" s="52">
        <v>3830</v>
      </c>
      <c r="O17" s="53">
        <f t="shared" si="0"/>
        <v>40087</v>
      </c>
      <c r="P17" s="54">
        <v>2128</v>
      </c>
      <c r="Q17" s="55">
        <f t="shared" si="1"/>
        <v>42215</v>
      </c>
      <c r="R17" s="56">
        <v>570</v>
      </c>
      <c r="S17" s="56">
        <v>882</v>
      </c>
      <c r="T17" s="56">
        <v>5857</v>
      </c>
      <c r="U17" s="56">
        <v>1205</v>
      </c>
      <c r="V17" s="57">
        <f t="shared" si="2"/>
        <v>8514</v>
      </c>
      <c r="W17" s="58">
        <v>13</v>
      </c>
      <c r="X17" s="58">
        <v>11</v>
      </c>
      <c r="Y17" s="58">
        <v>116</v>
      </c>
      <c r="Z17" s="58">
        <v>25</v>
      </c>
      <c r="AA17" s="58">
        <v>10</v>
      </c>
      <c r="AB17" s="58">
        <v>6</v>
      </c>
      <c r="AC17" s="58">
        <v>38</v>
      </c>
      <c r="AD17" s="58">
        <v>17</v>
      </c>
      <c r="AE17" s="58">
        <v>16</v>
      </c>
      <c r="AF17" s="58">
        <v>6</v>
      </c>
      <c r="AG17" s="58">
        <v>39</v>
      </c>
      <c r="AH17" s="58">
        <v>6</v>
      </c>
      <c r="AI17" s="58">
        <v>6</v>
      </c>
      <c r="AJ17" s="58"/>
      <c r="AK17" s="59">
        <v>19</v>
      </c>
      <c r="AL17" s="59">
        <v>25</v>
      </c>
      <c r="AM17" s="59">
        <v>288</v>
      </c>
      <c r="AN17" s="59">
        <v>156</v>
      </c>
      <c r="AO17" s="59">
        <v>72</v>
      </c>
      <c r="AP17" s="59">
        <v>101</v>
      </c>
      <c r="AQ17" s="59">
        <v>15</v>
      </c>
      <c r="AR17" s="59">
        <v>560</v>
      </c>
      <c r="AS17" s="59">
        <v>341</v>
      </c>
      <c r="AT17" s="60">
        <v>295</v>
      </c>
      <c r="AU17" s="60">
        <v>165</v>
      </c>
      <c r="AV17" s="61">
        <f t="shared" si="3"/>
        <v>53075</v>
      </c>
      <c r="AW17" s="301"/>
      <c r="AX17" s="301"/>
      <c r="AY17" s="301"/>
    </row>
    <row r="18" spans="1:51" x14ac:dyDescent="0.3">
      <c r="A18" s="363"/>
      <c r="B18" s="50" t="s">
        <v>12</v>
      </c>
      <c r="C18" s="51">
        <v>480</v>
      </c>
      <c r="D18" s="52">
        <v>53</v>
      </c>
      <c r="E18" s="52">
        <v>134</v>
      </c>
      <c r="F18" s="52">
        <v>32</v>
      </c>
      <c r="G18" s="52">
        <v>87</v>
      </c>
      <c r="H18" s="52">
        <v>1559</v>
      </c>
      <c r="I18" s="52">
        <v>1917</v>
      </c>
      <c r="J18" s="52">
        <v>40</v>
      </c>
      <c r="K18" s="52">
        <v>94</v>
      </c>
      <c r="L18" s="52">
        <v>3</v>
      </c>
      <c r="M18" s="52">
        <v>4239</v>
      </c>
      <c r="N18" s="39">
        <v>30914</v>
      </c>
      <c r="O18" s="53">
        <f t="shared" si="0"/>
        <v>39552</v>
      </c>
      <c r="P18" s="54">
        <v>230</v>
      </c>
      <c r="Q18" s="55">
        <f t="shared" si="1"/>
        <v>39782</v>
      </c>
      <c r="R18" s="56">
        <v>214</v>
      </c>
      <c r="S18" s="56">
        <v>424</v>
      </c>
      <c r="T18" s="56">
        <v>5807</v>
      </c>
      <c r="U18" s="56">
        <v>757</v>
      </c>
      <c r="V18" s="57">
        <f t="shared" si="2"/>
        <v>7202</v>
      </c>
      <c r="W18" s="58">
        <v>4</v>
      </c>
      <c r="X18" s="58">
        <v>6</v>
      </c>
      <c r="Y18" s="58">
        <v>47</v>
      </c>
      <c r="Z18" s="58">
        <v>22</v>
      </c>
      <c r="AA18" s="58">
        <v>13</v>
      </c>
      <c r="AB18" s="58">
        <v>5</v>
      </c>
      <c r="AC18" s="58">
        <v>21</v>
      </c>
      <c r="AD18" s="58">
        <v>17</v>
      </c>
      <c r="AE18" s="58">
        <v>10</v>
      </c>
      <c r="AF18" s="58">
        <v>7</v>
      </c>
      <c r="AG18" s="58">
        <v>70</v>
      </c>
      <c r="AH18" s="58">
        <v>9</v>
      </c>
      <c r="AI18" s="58">
        <v>6</v>
      </c>
      <c r="AJ18" s="58">
        <v>3</v>
      </c>
      <c r="AK18" s="59">
        <v>9</v>
      </c>
      <c r="AL18" s="59">
        <v>19</v>
      </c>
      <c r="AM18" s="59">
        <v>1719</v>
      </c>
      <c r="AN18" s="59">
        <v>113</v>
      </c>
      <c r="AO18" s="59">
        <v>54</v>
      </c>
      <c r="AP18" s="59">
        <v>87</v>
      </c>
      <c r="AQ18" s="59">
        <v>24</v>
      </c>
      <c r="AR18" s="59">
        <v>560</v>
      </c>
      <c r="AS18" s="59">
        <v>588</v>
      </c>
      <c r="AT18" s="60">
        <v>253</v>
      </c>
      <c r="AU18" s="60">
        <v>168</v>
      </c>
      <c r="AV18" s="61">
        <f t="shared" si="3"/>
        <v>50818</v>
      </c>
      <c r="AW18" s="301"/>
      <c r="AX18" s="301"/>
      <c r="AY18" s="301"/>
    </row>
    <row r="19" spans="1:51" x14ac:dyDescent="0.3">
      <c r="A19" s="363"/>
      <c r="B19" s="62" t="s">
        <v>48</v>
      </c>
      <c r="C19" s="63">
        <f>SUM(C7:C18)</f>
        <v>43767</v>
      </c>
      <c r="D19" s="53">
        <f t="shared" ref="D19:AU19" si="4">SUM(D7:D18)</f>
        <v>54736</v>
      </c>
      <c r="E19" s="53">
        <f t="shared" si="4"/>
        <v>31128</v>
      </c>
      <c r="F19" s="53">
        <f t="shared" si="4"/>
        <v>43104</v>
      </c>
      <c r="G19" s="53">
        <f t="shared" si="4"/>
        <v>24542</v>
      </c>
      <c r="H19" s="53">
        <f t="shared" si="4"/>
        <v>58476</v>
      </c>
      <c r="I19" s="53">
        <f t="shared" si="4"/>
        <v>33026</v>
      </c>
      <c r="J19" s="53">
        <f t="shared" si="4"/>
        <v>36465</v>
      </c>
      <c r="K19" s="53">
        <f t="shared" si="4"/>
        <v>41794</v>
      </c>
      <c r="L19" s="53">
        <f t="shared" si="4"/>
        <v>40694</v>
      </c>
      <c r="M19" s="53">
        <f t="shared" si="4"/>
        <v>42701</v>
      </c>
      <c r="N19" s="53">
        <f t="shared" si="4"/>
        <v>40076</v>
      </c>
      <c r="O19" s="64">
        <f t="shared" si="4"/>
        <v>490509</v>
      </c>
      <c r="P19" s="55">
        <f t="shared" si="4"/>
        <v>15566</v>
      </c>
      <c r="Q19" s="55">
        <f t="shared" si="4"/>
        <v>506075</v>
      </c>
      <c r="R19" s="57">
        <f t="shared" si="4"/>
        <v>10909</v>
      </c>
      <c r="S19" s="57">
        <f t="shared" si="4"/>
        <v>8063</v>
      </c>
      <c r="T19" s="57">
        <f t="shared" si="4"/>
        <v>49954</v>
      </c>
      <c r="U19" s="57">
        <f t="shared" si="4"/>
        <v>11919</v>
      </c>
      <c r="V19" s="57">
        <f t="shared" si="4"/>
        <v>80845</v>
      </c>
      <c r="W19" s="65">
        <f t="shared" si="4"/>
        <v>81</v>
      </c>
      <c r="X19" s="65">
        <f t="shared" si="4"/>
        <v>80</v>
      </c>
      <c r="Y19" s="65">
        <f t="shared" si="4"/>
        <v>1260</v>
      </c>
      <c r="Z19" s="65">
        <f t="shared" si="4"/>
        <v>180</v>
      </c>
      <c r="AA19" s="65">
        <f t="shared" si="4"/>
        <v>83</v>
      </c>
      <c r="AB19" s="65">
        <f t="shared" si="4"/>
        <v>97</v>
      </c>
      <c r="AC19" s="65">
        <f t="shared" si="4"/>
        <v>236</v>
      </c>
      <c r="AD19" s="65">
        <f t="shared" si="4"/>
        <v>147</v>
      </c>
      <c r="AE19" s="65">
        <f t="shared" si="4"/>
        <v>126</v>
      </c>
      <c r="AF19" s="65">
        <f t="shared" si="4"/>
        <v>91</v>
      </c>
      <c r="AG19" s="65">
        <f t="shared" si="4"/>
        <v>219</v>
      </c>
      <c r="AH19" s="65">
        <f t="shared" si="4"/>
        <v>113</v>
      </c>
      <c r="AI19" s="65">
        <f t="shared" si="4"/>
        <v>98</v>
      </c>
      <c r="AJ19" s="65">
        <f t="shared" si="4"/>
        <v>12</v>
      </c>
      <c r="AK19" s="66">
        <f t="shared" si="4"/>
        <v>115</v>
      </c>
      <c r="AL19" s="66">
        <f t="shared" si="4"/>
        <v>286</v>
      </c>
      <c r="AM19" s="66">
        <f t="shared" si="4"/>
        <v>3205</v>
      </c>
      <c r="AN19" s="66">
        <f t="shared" si="4"/>
        <v>1658</v>
      </c>
      <c r="AO19" s="66">
        <f t="shared" si="4"/>
        <v>693</v>
      </c>
      <c r="AP19" s="66">
        <f t="shared" si="4"/>
        <v>1090</v>
      </c>
      <c r="AQ19" s="66">
        <f t="shared" si="4"/>
        <v>218</v>
      </c>
      <c r="AR19" s="66">
        <f t="shared" si="4"/>
        <v>4029</v>
      </c>
      <c r="AS19" s="66">
        <f t="shared" si="4"/>
        <v>2603</v>
      </c>
      <c r="AT19" s="67">
        <f t="shared" si="4"/>
        <v>3377</v>
      </c>
      <c r="AU19" s="67">
        <f t="shared" si="4"/>
        <v>2280</v>
      </c>
      <c r="AV19" s="61">
        <f t="shared" si="3"/>
        <v>609297</v>
      </c>
      <c r="AW19" s="301"/>
      <c r="AX19" s="301"/>
      <c r="AY19" s="301"/>
    </row>
    <row r="20" spans="1:51" ht="26.25" customHeight="1" x14ac:dyDescent="0.3">
      <c r="A20" s="363"/>
      <c r="B20" s="68" t="s">
        <v>13</v>
      </c>
      <c r="C20" s="69">
        <v>472</v>
      </c>
      <c r="D20" s="54">
        <v>578</v>
      </c>
      <c r="E20" s="54">
        <v>3414</v>
      </c>
      <c r="F20" s="54">
        <v>194</v>
      </c>
      <c r="G20" s="54">
        <v>2942</v>
      </c>
      <c r="H20" s="54">
        <v>8219</v>
      </c>
      <c r="I20" s="54">
        <v>1051</v>
      </c>
      <c r="J20" s="54">
        <v>128</v>
      </c>
      <c r="K20" s="54">
        <v>3453</v>
      </c>
      <c r="L20" s="54">
        <v>134</v>
      </c>
      <c r="M20" s="54">
        <v>5643</v>
      </c>
      <c r="N20" s="54">
        <v>792</v>
      </c>
      <c r="O20" s="55">
        <f t="shared" si="0"/>
        <v>27020</v>
      </c>
      <c r="P20" s="70">
        <v>70740</v>
      </c>
      <c r="Q20" s="55">
        <f t="shared" si="1"/>
        <v>97760</v>
      </c>
      <c r="R20" s="56">
        <v>1464</v>
      </c>
      <c r="S20" s="56">
        <v>1248</v>
      </c>
      <c r="T20" s="56">
        <v>12068</v>
      </c>
      <c r="U20" s="56">
        <v>2798</v>
      </c>
      <c r="V20" s="57">
        <f t="shared" si="2"/>
        <v>17578</v>
      </c>
      <c r="W20" s="58">
        <v>16</v>
      </c>
      <c r="X20" s="58">
        <v>24</v>
      </c>
      <c r="Y20" s="58">
        <v>395</v>
      </c>
      <c r="Z20" s="58">
        <v>31</v>
      </c>
      <c r="AA20" s="58">
        <v>25</v>
      </c>
      <c r="AB20" s="58">
        <v>26</v>
      </c>
      <c r="AC20" s="58">
        <v>51</v>
      </c>
      <c r="AD20" s="58">
        <v>19</v>
      </c>
      <c r="AE20" s="58">
        <v>17</v>
      </c>
      <c r="AF20" s="58">
        <v>27</v>
      </c>
      <c r="AG20" s="58">
        <v>44</v>
      </c>
      <c r="AH20" s="58">
        <v>20</v>
      </c>
      <c r="AI20" s="58">
        <v>15</v>
      </c>
      <c r="AJ20" s="58">
        <v>0</v>
      </c>
      <c r="AK20" s="59">
        <v>47</v>
      </c>
      <c r="AL20" s="59">
        <v>69</v>
      </c>
      <c r="AM20" s="59">
        <v>93</v>
      </c>
      <c r="AN20" s="59">
        <v>444</v>
      </c>
      <c r="AO20" s="59">
        <v>162</v>
      </c>
      <c r="AP20" s="59">
        <v>272</v>
      </c>
      <c r="AQ20" s="59">
        <v>44</v>
      </c>
      <c r="AR20" s="59">
        <v>506</v>
      </c>
      <c r="AS20" s="59">
        <v>408</v>
      </c>
      <c r="AT20" s="60">
        <v>918</v>
      </c>
      <c r="AU20" s="60">
        <v>356</v>
      </c>
      <c r="AV20" s="61">
        <f t="shared" si="3"/>
        <v>119367</v>
      </c>
      <c r="AW20" s="301"/>
      <c r="AX20" s="301"/>
      <c r="AY20" s="301"/>
    </row>
    <row r="21" spans="1:51" ht="24.75" customHeight="1" x14ac:dyDescent="0.3">
      <c r="A21" s="363"/>
      <c r="B21" s="71" t="s">
        <v>46</v>
      </c>
      <c r="C21" s="72">
        <f>C19+C20</f>
        <v>44239</v>
      </c>
      <c r="D21" s="55">
        <f t="shared" ref="D21:AU21" si="5">D19+D20</f>
        <v>55314</v>
      </c>
      <c r="E21" s="55">
        <f t="shared" si="5"/>
        <v>34542</v>
      </c>
      <c r="F21" s="55">
        <f t="shared" si="5"/>
        <v>43298</v>
      </c>
      <c r="G21" s="55">
        <f t="shared" si="5"/>
        <v>27484</v>
      </c>
      <c r="H21" s="55">
        <f t="shared" si="5"/>
        <v>66695</v>
      </c>
      <c r="I21" s="55">
        <f t="shared" si="5"/>
        <v>34077</v>
      </c>
      <c r="J21" s="55">
        <f t="shared" si="5"/>
        <v>36593</v>
      </c>
      <c r="K21" s="55">
        <f t="shared" si="5"/>
        <v>45247</v>
      </c>
      <c r="L21" s="55">
        <f t="shared" si="5"/>
        <v>40828</v>
      </c>
      <c r="M21" s="55">
        <f t="shared" si="5"/>
        <v>48344</v>
      </c>
      <c r="N21" s="55">
        <f t="shared" si="5"/>
        <v>40868</v>
      </c>
      <c r="O21" s="55">
        <f t="shared" si="5"/>
        <v>517529</v>
      </c>
      <c r="P21" s="55">
        <f t="shared" si="5"/>
        <v>86306</v>
      </c>
      <c r="Q21" s="73">
        <f t="shared" si="5"/>
        <v>603835</v>
      </c>
      <c r="R21" s="57">
        <f t="shared" si="5"/>
        <v>12373</v>
      </c>
      <c r="S21" s="57">
        <f t="shared" si="5"/>
        <v>9311</v>
      </c>
      <c r="T21" s="57">
        <f t="shared" si="5"/>
        <v>62022</v>
      </c>
      <c r="U21" s="57">
        <f t="shared" si="5"/>
        <v>14717</v>
      </c>
      <c r="V21" s="57">
        <f t="shared" si="5"/>
        <v>98423</v>
      </c>
      <c r="W21" s="65">
        <f t="shared" si="5"/>
        <v>97</v>
      </c>
      <c r="X21" s="65">
        <f t="shared" si="5"/>
        <v>104</v>
      </c>
      <c r="Y21" s="65">
        <f t="shared" si="5"/>
        <v>1655</v>
      </c>
      <c r="Z21" s="65">
        <f t="shared" si="5"/>
        <v>211</v>
      </c>
      <c r="AA21" s="65">
        <f t="shared" si="5"/>
        <v>108</v>
      </c>
      <c r="AB21" s="65">
        <f t="shared" si="5"/>
        <v>123</v>
      </c>
      <c r="AC21" s="65">
        <f t="shared" si="5"/>
        <v>287</v>
      </c>
      <c r="AD21" s="65">
        <f t="shared" si="5"/>
        <v>166</v>
      </c>
      <c r="AE21" s="65">
        <f t="shared" si="5"/>
        <v>143</v>
      </c>
      <c r="AF21" s="65">
        <f t="shared" si="5"/>
        <v>118</v>
      </c>
      <c r="AG21" s="65">
        <f t="shared" si="5"/>
        <v>263</v>
      </c>
      <c r="AH21" s="65">
        <f t="shared" si="5"/>
        <v>133</v>
      </c>
      <c r="AI21" s="65">
        <f t="shared" si="5"/>
        <v>113</v>
      </c>
      <c r="AJ21" s="65">
        <f t="shared" si="5"/>
        <v>12</v>
      </c>
      <c r="AK21" s="66">
        <f t="shared" si="5"/>
        <v>162</v>
      </c>
      <c r="AL21" s="66">
        <f t="shared" si="5"/>
        <v>355</v>
      </c>
      <c r="AM21" s="66">
        <f t="shared" si="5"/>
        <v>3298</v>
      </c>
      <c r="AN21" s="66">
        <f t="shared" si="5"/>
        <v>2102</v>
      </c>
      <c r="AO21" s="66">
        <f t="shared" si="5"/>
        <v>855</v>
      </c>
      <c r="AP21" s="66">
        <f t="shared" si="5"/>
        <v>1362</v>
      </c>
      <c r="AQ21" s="66">
        <f t="shared" si="5"/>
        <v>262</v>
      </c>
      <c r="AR21" s="66">
        <f t="shared" si="5"/>
        <v>4535</v>
      </c>
      <c r="AS21" s="66">
        <f t="shared" si="5"/>
        <v>3011</v>
      </c>
      <c r="AT21" s="67">
        <f t="shared" si="5"/>
        <v>4295</v>
      </c>
      <c r="AU21" s="67">
        <f t="shared" si="5"/>
        <v>2636</v>
      </c>
      <c r="AV21" s="61">
        <f t="shared" si="3"/>
        <v>728664</v>
      </c>
      <c r="AW21" s="301"/>
      <c r="AX21" s="301"/>
      <c r="AY21" s="301"/>
    </row>
    <row r="22" spans="1:51" x14ac:dyDescent="0.3">
      <c r="A22" s="363"/>
      <c r="B22" s="74" t="s">
        <v>14</v>
      </c>
      <c r="C22" s="75">
        <v>48</v>
      </c>
      <c r="D22" s="56">
        <v>28</v>
      </c>
      <c r="E22" s="56">
        <v>5473</v>
      </c>
      <c r="F22" s="56">
        <v>24</v>
      </c>
      <c r="G22" s="56">
        <v>522</v>
      </c>
      <c r="H22" s="56">
        <v>234</v>
      </c>
      <c r="I22" s="56">
        <v>1114</v>
      </c>
      <c r="J22" s="56">
        <v>12</v>
      </c>
      <c r="K22" s="56">
        <v>65</v>
      </c>
      <c r="L22" s="56">
        <v>11</v>
      </c>
      <c r="M22" s="56">
        <v>336</v>
      </c>
      <c r="N22" s="56">
        <v>100</v>
      </c>
      <c r="O22" s="57">
        <f t="shared" si="0"/>
        <v>7967</v>
      </c>
      <c r="P22" s="56">
        <v>317</v>
      </c>
      <c r="Q22" s="57">
        <f t="shared" si="1"/>
        <v>8284</v>
      </c>
      <c r="R22" s="76">
        <v>41219</v>
      </c>
      <c r="S22" s="56">
        <v>4997</v>
      </c>
      <c r="T22" s="56">
        <v>33499</v>
      </c>
      <c r="U22" s="56">
        <v>12706</v>
      </c>
      <c r="V22" s="57">
        <f t="shared" si="2"/>
        <v>92421</v>
      </c>
      <c r="W22" s="58">
        <v>17</v>
      </c>
      <c r="X22" s="58">
        <v>17</v>
      </c>
      <c r="Y22" s="58">
        <v>283</v>
      </c>
      <c r="Z22" s="58">
        <v>13</v>
      </c>
      <c r="AA22" s="58">
        <v>6</v>
      </c>
      <c r="AB22" s="58">
        <v>26</v>
      </c>
      <c r="AC22" s="58">
        <v>25</v>
      </c>
      <c r="AD22" s="58">
        <v>24</v>
      </c>
      <c r="AE22" s="58">
        <v>19</v>
      </c>
      <c r="AF22" s="58">
        <v>15</v>
      </c>
      <c r="AG22" s="58">
        <v>11</v>
      </c>
      <c r="AH22" s="58">
        <v>14</v>
      </c>
      <c r="AI22" s="58">
        <v>10</v>
      </c>
      <c r="AJ22" s="58"/>
      <c r="AK22" s="59">
        <v>16</v>
      </c>
      <c r="AL22" s="59">
        <v>43</v>
      </c>
      <c r="AM22" s="59">
        <v>43</v>
      </c>
      <c r="AN22" s="59">
        <v>428</v>
      </c>
      <c r="AO22" s="59">
        <v>100</v>
      </c>
      <c r="AP22" s="59">
        <v>302</v>
      </c>
      <c r="AQ22" s="59">
        <v>25</v>
      </c>
      <c r="AR22" s="59">
        <v>458</v>
      </c>
      <c r="AS22" s="59">
        <v>196</v>
      </c>
      <c r="AT22" s="60">
        <v>449</v>
      </c>
      <c r="AU22" s="60">
        <v>294</v>
      </c>
      <c r="AV22" s="61">
        <f t="shared" si="3"/>
        <v>103539</v>
      </c>
    </row>
    <row r="23" spans="1:51" x14ac:dyDescent="0.3">
      <c r="A23" s="363"/>
      <c r="B23" s="74" t="s">
        <v>15</v>
      </c>
      <c r="C23" s="75">
        <v>70</v>
      </c>
      <c r="D23" s="56">
        <v>29</v>
      </c>
      <c r="E23" s="56">
        <v>1043</v>
      </c>
      <c r="F23" s="56">
        <v>23</v>
      </c>
      <c r="G23" s="56">
        <v>183</v>
      </c>
      <c r="H23" s="56">
        <v>267</v>
      </c>
      <c r="I23" s="56">
        <v>2375</v>
      </c>
      <c r="J23" s="56">
        <v>9</v>
      </c>
      <c r="K23" s="56">
        <v>49</v>
      </c>
      <c r="L23" s="56">
        <v>9</v>
      </c>
      <c r="M23" s="56">
        <v>469</v>
      </c>
      <c r="N23" s="56">
        <v>299</v>
      </c>
      <c r="O23" s="57">
        <f t="shared" si="0"/>
        <v>4825</v>
      </c>
      <c r="P23" s="56">
        <v>297</v>
      </c>
      <c r="Q23" s="57">
        <f t="shared" si="1"/>
        <v>5122</v>
      </c>
      <c r="R23" s="56">
        <v>3197</v>
      </c>
      <c r="S23" s="76">
        <v>63942</v>
      </c>
      <c r="T23" s="56">
        <v>51627</v>
      </c>
      <c r="U23" s="56">
        <v>12582</v>
      </c>
      <c r="V23" s="57">
        <f t="shared" si="2"/>
        <v>131348</v>
      </c>
      <c r="W23" s="58">
        <v>32</v>
      </c>
      <c r="X23" s="58">
        <v>36</v>
      </c>
      <c r="Y23" s="58">
        <v>139</v>
      </c>
      <c r="Z23" s="58">
        <v>45</v>
      </c>
      <c r="AA23" s="58">
        <v>20</v>
      </c>
      <c r="AB23" s="58">
        <v>42</v>
      </c>
      <c r="AC23" s="58">
        <v>85</v>
      </c>
      <c r="AD23" s="58">
        <v>48</v>
      </c>
      <c r="AE23" s="58">
        <v>41</v>
      </c>
      <c r="AF23" s="58">
        <v>31</v>
      </c>
      <c r="AG23" s="58">
        <v>59</v>
      </c>
      <c r="AH23" s="58">
        <v>22</v>
      </c>
      <c r="AI23" s="58">
        <v>15</v>
      </c>
      <c r="AJ23" s="58">
        <v>6</v>
      </c>
      <c r="AK23" s="59">
        <v>21</v>
      </c>
      <c r="AL23" s="59">
        <v>69</v>
      </c>
      <c r="AM23" s="59">
        <v>93</v>
      </c>
      <c r="AN23" s="59">
        <v>322</v>
      </c>
      <c r="AO23" s="59">
        <v>175</v>
      </c>
      <c r="AP23" s="59">
        <v>324</v>
      </c>
      <c r="AQ23" s="59">
        <v>54</v>
      </c>
      <c r="AR23" s="59">
        <v>1630</v>
      </c>
      <c r="AS23" s="59">
        <v>608</v>
      </c>
      <c r="AT23" s="60">
        <v>658</v>
      </c>
      <c r="AU23" s="60">
        <v>475</v>
      </c>
      <c r="AV23" s="61">
        <f t="shared" si="3"/>
        <v>141520</v>
      </c>
    </row>
    <row r="24" spans="1:51" x14ac:dyDescent="0.3">
      <c r="A24" s="363"/>
      <c r="B24" s="74" t="s">
        <v>33</v>
      </c>
      <c r="C24" s="75">
        <v>123</v>
      </c>
      <c r="D24" s="56">
        <v>107</v>
      </c>
      <c r="E24" s="56">
        <v>911</v>
      </c>
      <c r="F24" s="56">
        <v>70</v>
      </c>
      <c r="G24" s="56">
        <v>170</v>
      </c>
      <c r="H24" s="56">
        <v>284</v>
      </c>
      <c r="I24" s="56">
        <v>567</v>
      </c>
      <c r="J24" s="56">
        <v>49</v>
      </c>
      <c r="K24" s="56">
        <v>99</v>
      </c>
      <c r="L24" s="56">
        <v>61</v>
      </c>
      <c r="M24" s="56">
        <v>341</v>
      </c>
      <c r="N24" s="56">
        <v>229</v>
      </c>
      <c r="O24" s="57">
        <f t="shared" si="0"/>
        <v>3011</v>
      </c>
      <c r="P24" s="56">
        <v>449</v>
      </c>
      <c r="Q24" s="57">
        <f t="shared" si="1"/>
        <v>3460</v>
      </c>
      <c r="R24" s="56">
        <v>2143</v>
      </c>
      <c r="S24" s="56">
        <v>9649</v>
      </c>
      <c r="T24" s="76">
        <v>1082396</v>
      </c>
      <c r="U24" s="56">
        <v>109064</v>
      </c>
      <c r="V24" s="57">
        <f t="shared" si="2"/>
        <v>1203252</v>
      </c>
      <c r="W24" s="58">
        <v>480</v>
      </c>
      <c r="X24" s="58">
        <v>225</v>
      </c>
      <c r="Y24" s="58">
        <v>591</v>
      </c>
      <c r="Z24" s="58">
        <v>626</v>
      </c>
      <c r="AA24" s="58">
        <v>279</v>
      </c>
      <c r="AB24" s="58">
        <v>725</v>
      </c>
      <c r="AC24" s="58">
        <v>1327</v>
      </c>
      <c r="AD24" s="58">
        <v>1157</v>
      </c>
      <c r="AE24" s="58">
        <v>528</v>
      </c>
      <c r="AF24" s="58">
        <v>431</v>
      </c>
      <c r="AG24" s="58">
        <v>400</v>
      </c>
      <c r="AH24" s="58">
        <v>108</v>
      </c>
      <c r="AI24" s="58">
        <v>184</v>
      </c>
      <c r="AJ24" s="58">
        <v>34</v>
      </c>
      <c r="AK24" s="59">
        <v>340</v>
      </c>
      <c r="AL24" s="59">
        <v>1825</v>
      </c>
      <c r="AM24" s="59">
        <v>274</v>
      </c>
      <c r="AN24" s="59">
        <v>3692</v>
      </c>
      <c r="AO24" s="59">
        <v>1631</v>
      </c>
      <c r="AP24" s="59">
        <v>6671</v>
      </c>
      <c r="AQ24" s="59">
        <v>995</v>
      </c>
      <c r="AR24" s="59">
        <v>8446</v>
      </c>
      <c r="AS24" s="59">
        <v>1690</v>
      </c>
      <c r="AT24" s="60">
        <v>7853</v>
      </c>
      <c r="AU24" s="60">
        <v>6405</v>
      </c>
      <c r="AV24" s="61">
        <f t="shared" si="3"/>
        <v>1253629</v>
      </c>
    </row>
    <row r="25" spans="1:51" x14ac:dyDescent="0.3">
      <c r="A25" s="363"/>
      <c r="B25" s="74" t="s">
        <v>34</v>
      </c>
      <c r="C25" s="75">
        <v>161</v>
      </c>
      <c r="D25" s="56">
        <v>146</v>
      </c>
      <c r="E25" s="56">
        <v>2221</v>
      </c>
      <c r="F25" s="56">
        <v>124</v>
      </c>
      <c r="G25" s="56">
        <v>340</v>
      </c>
      <c r="H25" s="56">
        <v>454</v>
      </c>
      <c r="I25" s="56">
        <v>1158</v>
      </c>
      <c r="J25" s="56">
        <v>48</v>
      </c>
      <c r="K25" s="56">
        <v>140</v>
      </c>
      <c r="L25" s="56">
        <v>66</v>
      </c>
      <c r="M25" s="56">
        <v>686</v>
      </c>
      <c r="N25" s="56">
        <v>331</v>
      </c>
      <c r="O25" s="57">
        <f t="shared" si="0"/>
        <v>5875</v>
      </c>
      <c r="P25" s="56">
        <v>614</v>
      </c>
      <c r="Q25" s="57">
        <f t="shared" si="1"/>
        <v>6489</v>
      </c>
      <c r="R25" s="56">
        <v>6397</v>
      </c>
      <c r="S25" s="56">
        <v>10296</v>
      </c>
      <c r="T25" s="56">
        <v>581987</v>
      </c>
      <c r="U25" s="76">
        <v>1057258</v>
      </c>
      <c r="V25" s="57">
        <f t="shared" si="2"/>
        <v>1655938</v>
      </c>
      <c r="W25" s="58">
        <v>1074</v>
      </c>
      <c r="X25" s="58">
        <v>590</v>
      </c>
      <c r="Y25" s="58">
        <v>4380</v>
      </c>
      <c r="Z25" s="58">
        <v>2119</v>
      </c>
      <c r="AA25" s="58">
        <v>727</v>
      </c>
      <c r="AB25" s="58">
        <v>1577</v>
      </c>
      <c r="AC25" s="58">
        <v>8321</v>
      </c>
      <c r="AD25" s="58">
        <v>3540</v>
      </c>
      <c r="AE25" s="58">
        <v>1619</v>
      </c>
      <c r="AF25" s="58">
        <v>976</v>
      </c>
      <c r="AG25" s="58">
        <v>328</v>
      </c>
      <c r="AH25" s="58">
        <v>172</v>
      </c>
      <c r="AI25" s="58">
        <v>160</v>
      </c>
      <c r="AJ25" s="58">
        <v>39</v>
      </c>
      <c r="AK25" s="59">
        <v>784</v>
      </c>
      <c r="AL25" s="59">
        <v>7772</v>
      </c>
      <c r="AM25" s="59">
        <v>530</v>
      </c>
      <c r="AN25" s="59">
        <v>18056</v>
      </c>
      <c r="AO25" s="59">
        <v>3972</v>
      </c>
      <c r="AP25" s="59">
        <v>31404</v>
      </c>
      <c r="AQ25" s="59">
        <v>1349</v>
      </c>
      <c r="AR25" s="59">
        <v>45773</v>
      </c>
      <c r="AS25" s="59">
        <v>5029</v>
      </c>
      <c r="AT25" s="60">
        <v>10200</v>
      </c>
      <c r="AU25" s="60">
        <v>6382</v>
      </c>
      <c r="AV25" s="61">
        <f t="shared" si="3"/>
        <v>1819300</v>
      </c>
    </row>
    <row r="26" spans="1:51" ht="27" customHeight="1" x14ac:dyDescent="0.3">
      <c r="A26" s="363"/>
      <c r="B26" s="77" t="s">
        <v>47</v>
      </c>
      <c r="C26" s="78">
        <f>SUM(C22:C25)</f>
        <v>402</v>
      </c>
      <c r="D26" s="57">
        <f t="shared" ref="D26:AU26" si="6">SUM(D22:D25)</f>
        <v>310</v>
      </c>
      <c r="E26" s="57">
        <f t="shared" si="6"/>
        <v>9648</v>
      </c>
      <c r="F26" s="57">
        <f t="shared" si="6"/>
        <v>241</v>
      </c>
      <c r="G26" s="57">
        <f t="shared" si="6"/>
        <v>1215</v>
      </c>
      <c r="H26" s="57">
        <f t="shared" si="6"/>
        <v>1239</v>
      </c>
      <c r="I26" s="57">
        <f t="shared" si="6"/>
        <v>5214</v>
      </c>
      <c r="J26" s="57">
        <f t="shared" si="6"/>
        <v>118</v>
      </c>
      <c r="K26" s="57">
        <f t="shared" si="6"/>
        <v>353</v>
      </c>
      <c r="L26" s="57">
        <f t="shared" si="6"/>
        <v>147</v>
      </c>
      <c r="M26" s="57">
        <f t="shared" si="6"/>
        <v>1832</v>
      </c>
      <c r="N26" s="57">
        <f t="shared" si="6"/>
        <v>959</v>
      </c>
      <c r="O26" s="57">
        <f t="shared" si="6"/>
        <v>21678</v>
      </c>
      <c r="P26" s="57">
        <f t="shared" si="6"/>
        <v>1677</v>
      </c>
      <c r="Q26" s="57">
        <f t="shared" si="6"/>
        <v>23355</v>
      </c>
      <c r="R26" s="57">
        <f t="shared" si="6"/>
        <v>52956</v>
      </c>
      <c r="S26" s="57">
        <f t="shared" si="6"/>
        <v>88884</v>
      </c>
      <c r="T26" s="57">
        <f t="shared" si="6"/>
        <v>1749509</v>
      </c>
      <c r="U26" s="57">
        <f t="shared" si="6"/>
        <v>1191610</v>
      </c>
      <c r="V26" s="79">
        <f t="shared" si="6"/>
        <v>3082959</v>
      </c>
      <c r="W26" s="65">
        <f t="shared" si="6"/>
        <v>1603</v>
      </c>
      <c r="X26" s="65">
        <f t="shared" si="6"/>
        <v>868</v>
      </c>
      <c r="Y26" s="65">
        <f t="shared" si="6"/>
        <v>5393</v>
      </c>
      <c r="Z26" s="65">
        <f t="shared" si="6"/>
        <v>2803</v>
      </c>
      <c r="AA26" s="65">
        <f t="shared" si="6"/>
        <v>1032</v>
      </c>
      <c r="AB26" s="65">
        <f t="shared" si="6"/>
        <v>2370</v>
      </c>
      <c r="AC26" s="65">
        <f t="shared" si="6"/>
        <v>9758</v>
      </c>
      <c r="AD26" s="65">
        <f t="shared" si="6"/>
        <v>4769</v>
      </c>
      <c r="AE26" s="65">
        <f t="shared" si="6"/>
        <v>2207</v>
      </c>
      <c r="AF26" s="65">
        <f t="shared" si="6"/>
        <v>1453</v>
      </c>
      <c r="AG26" s="65">
        <f t="shared" si="6"/>
        <v>798</v>
      </c>
      <c r="AH26" s="65">
        <f t="shared" si="6"/>
        <v>316</v>
      </c>
      <c r="AI26" s="65">
        <f t="shared" si="6"/>
        <v>369</v>
      </c>
      <c r="AJ26" s="65">
        <f t="shared" si="6"/>
        <v>79</v>
      </c>
      <c r="AK26" s="66">
        <f t="shared" si="6"/>
        <v>1161</v>
      </c>
      <c r="AL26" s="66">
        <f t="shared" si="6"/>
        <v>9709</v>
      </c>
      <c r="AM26" s="66">
        <f t="shared" si="6"/>
        <v>940</v>
      </c>
      <c r="AN26" s="66">
        <f t="shared" si="6"/>
        <v>22498</v>
      </c>
      <c r="AO26" s="66">
        <f t="shared" si="6"/>
        <v>5878</v>
      </c>
      <c r="AP26" s="66">
        <f t="shared" si="6"/>
        <v>38701</v>
      </c>
      <c r="AQ26" s="66">
        <f t="shared" si="6"/>
        <v>2423</v>
      </c>
      <c r="AR26" s="66">
        <f t="shared" si="6"/>
        <v>56307</v>
      </c>
      <c r="AS26" s="66">
        <f t="shared" si="6"/>
        <v>7523</v>
      </c>
      <c r="AT26" s="67">
        <f t="shared" si="6"/>
        <v>19160</v>
      </c>
      <c r="AU26" s="67">
        <f t="shared" si="6"/>
        <v>13556</v>
      </c>
      <c r="AV26" s="61">
        <f t="shared" si="3"/>
        <v>3317988</v>
      </c>
    </row>
    <row r="27" spans="1:51" ht="27" customHeight="1" x14ac:dyDescent="0.3">
      <c r="A27" s="363"/>
      <c r="B27" s="80" t="s">
        <v>16</v>
      </c>
      <c r="C27" s="81">
        <v>6</v>
      </c>
      <c r="D27" s="58"/>
      <c r="E27" s="58">
        <v>3</v>
      </c>
      <c r="F27" s="58">
        <v>5</v>
      </c>
      <c r="G27" s="58">
        <v>3</v>
      </c>
      <c r="H27" s="58">
        <v>8</v>
      </c>
      <c r="I27" s="58">
        <v>7</v>
      </c>
      <c r="J27" s="58">
        <v>0</v>
      </c>
      <c r="K27" s="58">
        <v>3</v>
      </c>
      <c r="L27" s="58">
        <v>12</v>
      </c>
      <c r="M27" s="58">
        <v>9</v>
      </c>
      <c r="N27" s="58"/>
      <c r="O27" s="65">
        <f t="shared" si="0"/>
        <v>56</v>
      </c>
      <c r="P27" s="58">
        <v>9</v>
      </c>
      <c r="Q27" s="65">
        <f t="shared" si="1"/>
        <v>65</v>
      </c>
      <c r="R27" s="58">
        <v>12</v>
      </c>
      <c r="S27" s="58">
        <v>16</v>
      </c>
      <c r="T27" s="58">
        <v>3893</v>
      </c>
      <c r="U27" s="58">
        <v>2176</v>
      </c>
      <c r="V27" s="65">
        <f t="shared" si="2"/>
        <v>6097</v>
      </c>
      <c r="W27" s="82">
        <v>54399</v>
      </c>
      <c r="X27" s="58">
        <v>3</v>
      </c>
      <c r="Y27" s="58">
        <v>21</v>
      </c>
      <c r="Z27" s="58">
        <v>35</v>
      </c>
      <c r="AA27" s="58">
        <v>21</v>
      </c>
      <c r="AB27" s="58">
        <v>21</v>
      </c>
      <c r="AC27" s="58">
        <v>69</v>
      </c>
      <c r="AD27" s="58">
        <v>52</v>
      </c>
      <c r="AE27" s="58">
        <v>29</v>
      </c>
      <c r="AF27" s="58">
        <v>1488</v>
      </c>
      <c r="AG27" s="58">
        <v>3</v>
      </c>
      <c r="AH27" s="58">
        <v>11</v>
      </c>
      <c r="AI27" s="58">
        <v>5</v>
      </c>
      <c r="AJ27" s="58"/>
      <c r="AK27" s="59">
        <v>8813</v>
      </c>
      <c r="AL27" s="59">
        <v>473</v>
      </c>
      <c r="AM27" s="59">
        <v>3</v>
      </c>
      <c r="AN27" s="59">
        <v>204</v>
      </c>
      <c r="AO27" s="59">
        <v>53</v>
      </c>
      <c r="AP27" s="59">
        <v>9004</v>
      </c>
      <c r="AQ27" s="59">
        <v>79</v>
      </c>
      <c r="AR27" s="59">
        <v>133</v>
      </c>
      <c r="AS27" s="59">
        <v>30</v>
      </c>
      <c r="AT27" s="60">
        <v>1070</v>
      </c>
      <c r="AU27" s="60">
        <v>229</v>
      </c>
      <c r="AV27" s="61">
        <f t="shared" si="3"/>
        <v>82410</v>
      </c>
    </row>
    <row r="28" spans="1:51" x14ac:dyDescent="0.3">
      <c r="A28" s="363"/>
      <c r="B28" s="80" t="s">
        <v>18</v>
      </c>
      <c r="C28" s="81">
        <v>7</v>
      </c>
      <c r="D28" s="58">
        <v>4</v>
      </c>
      <c r="E28" s="58">
        <v>73</v>
      </c>
      <c r="F28" s="58">
        <v>6</v>
      </c>
      <c r="G28" s="58">
        <v>24</v>
      </c>
      <c r="H28" s="58">
        <v>22</v>
      </c>
      <c r="I28" s="58">
        <v>28</v>
      </c>
      <c r="J28" s="58">
        <v>0</v>
      </c>
      <c r="K28" s="58">
        <v>6</v>
      </c>
      <c r="L28" s="58">
        <v>0</v>
      </c>
      <c r="M28" s="58">
        <v>36</v>
      </c>
      <c r="N28" s="58">
        <v>0</v>
      </c>
      <c r="O28" s="65">
        <f t="shared" si="0"/>
        <v>206</v>
      </c>
      <c r="P28" s="58">
        <v>33</v>
      </c>
      <c r="Q28" s="65">
        <f t="shared" si="1"/>
        <v>239</v>
      </c>
      <c r="R28" s="58">
        <v>60</v>
      </c>
      <c r="S28" s="58">
        <v>47</v>
      </c>
      <c r="T28" s="58">
        <v>8389</v>
      </c>
      <c r="U28" s="58">
        <v>1945</v>
      </c>
      <c r="V28" s="65">
        <f t="shared" si="2"/>
        <v>10441</v>
      </c>
      <c r="W28" s="58">
        <v>10</v>
      </c>
      <c r="X28" s="82">
        <v>43523</v>
      </c>
      <c r="Y28" s="58">
        <v>1019</v>
      </c>
      <c r="Z28" s="58">
        <v>9</v>
      </c>
      <c r="AA28" s="58">
        <v>6</v>
      </c>
      <c r="AB28" s="58">
        <v>6</v>
      </c>
      <c r="AC28" s="58">
        <v>19</v>
      </c>
      <c r="AD28" s="58">
        <v>12</v>
      </c>
      <c r="AE28" s="58">
        <v>0</v>
      </c>
      <c r="AF28" s="58">
        <v>9</v>
      </c>
      <c r="AG28" s="58">
        <v>3</v>
      </c>
      <c r="AH28" s="58">
        <v>3</v>
      </c>
      <c r="AI28" s="58">
        <v>6</v>
      </c>
      <c r="AJ28" s="58"/>
      <c r="AK28" s="59">
        <v>15</v>
      </c>
      <c r="AL28" s="59">
        <v>51</v>
      </c>
      <c r="AM28" s="59">
        <v>3</v>
      </c>
      <c r="AN28" s="59">
        <v>13598</v>
      </c>
      <c r="AO28" s="59">
        <v>36</v>
      </c>
      <c r="AP28" s="59">
        <v>225</v>
      </c>
      <c r="AQ28" s="59">
        <v>18</v>
      </c>
      <c r="AR28" s="59">
        <v>79</v>
      </c>
      <c r="AS28" s="59">
        <v>84</v>
      </c>
      <c r="AT28" s="60">
        <v>473</v>
      </c>
      <c r="AU28" s="60">
        <v>212</v>
      </c>
      <c r="AV28" s="61">
        <f t="shared" si="3"/>
        <v>70099</v>
      </c>
    </row>
    <row r="29" spans="1:51" x14ac:dyDescent="0.3">
      <c r="A29" s="363"/>
      <c r="B29" s="80" t="s">
        <v>17</v>
      </c>
      <c r="C29" s="81">
        <v>13</v>
      </c>
      <c r="D29" s="58">
        <v>13</v>
      </c>
      <c r="E29" s="58">
        <v>443</v>
      </c>
      <c r="F29" s="58">
        <v>6</v>
      </c>
      <c r="G29" s="58">
        <v>132</v>
      </c>
      <c r="H29" s="58">
        <v>48</v>
      </c>
      <c r="I29" s="58">
        <v>80</v>
      </c>
      <c r="J29" s="58">
        <v>0</v>
      </c>
      <c r="K29" s="58">
        <v>26</v>
      </c>
      <c r="L29" s="58">
        <v>3</v>
      </c>
      <c r="M29" s="58">
        <v>42</v>
      </c>
      <c r="N29" s="58">
        <v>9</v>
      </c>
      <c r="O29" s="65">
        <f t="shared" si="0"/>
        <v>815</v>
      </c>
      <c r="P29" s="58">
        <v>106</v>
      </c>
      <c r="Q29" s="65">
        <f t="shared" si="1"/>
        <v>921</v>
      </c>
      <c r="R29" s="58">
        <v>207</v>
      </c>
      <c r="S29" s="58">
        <v>114</v>
      </c>
      <c r="T29" s="58">
        <v>11696</v>
      </c>
      <c r="U29" s="58">
        <v>7479</v>
      </c>
      <c r="V29" s="65">
        <f t="shared" si="2"/>
        <v>19496</v>
      </c>
      <c r="W29" s="58">
        <v>25</v>
      </c>
      <c r="X29" s="58">
        <v>472</v>
      </c>
      <c r="Y29" s="82">
        <v>39371</v>
      </c>
      <c r="Z29" s="58">
        <v>14</v>
      </c>
      <c r="AA29" s="58">
        <v>12</v>
      </c>
      <c r="AB29" s="58">
        <v>18</v>
      </c>
      <c r="AC29" s="58">
        <v>27</v>
      </c>
      <c r="AD29" s="58">
        <v>20</v>
      </c>
      <c r="AE29" s="58">
        <v>10</v>
      </c>
      <c r="AF29" s="58">
        <v>10</v>
      </c>
      <c r="AG29" s="58">
        <v>9</v>
      </c>
      <c r="AH29" s="58">
        <v>3</v>
      </c>
      <c r="AI29" s="58">
        <v>9</v>
      </c>
      <c r="AJ29" s="58"/>
      <c r="AK29" s="59">
        <v>32</v>
      </c>
      <c r="AL29" s="59">
        <v>18</v>
      </c>
      <c r="AM29" s="59">
        <v>17</v>
      </c>
      <c r="AN29" s="59">
        <v>7516</v>
      </c>
      <c r="AO29" s="59">
        <v>56</v>
      </c>
      <c r="AP29" s="59">
        <v>399</v>
      </c>
      <c r="AQ29" s="59">
        <v>28</v>
      </c>
      <c r="AR29" s="59">
        <v>143</v>
      </c>
      <c r="AS29" s="59">
        <v>201</v>
      </c>
      <c r="AT29" s="60">
        <v>469</v>
      </c>
      <c r="AU29" s="60">
        <v>170</v>
      </c>
      <c r="AV29" s="61">
        <f t="shared" si="3"/>
        <v>69466</v>
      </c>
    </row>
    <row r="30" spans="1:51" x14ac:dyDescent="0.3">
      <c r="A30" s="363"/>
      <c r="B30" s="80" t="s">
        <v>19</v>
      </c>
      <c r="C30" s="81">
        <v>3</v>
      </c>
      <c r="D30" s="58">
        <v>0</v>
      </c>
      <c r="E30" s="58">
        <v>17</v>
      </c>
      <c r="F30" s="58">
        <v>6</v>
      </c>
      <c r="G30" s="58"/>
      <c r="H30" s="58">
        <v>3</v>
      </c>
      <c r="I30" s="58">
        <v>8</v>
      </c>
      <c r="J30" s="58"/>
      <c r="K30" s="58"/>
      <c r="L30" s="58">
        <v>0</v>
      </c>
      <c r="M30" s="58">
        <v>13</v>
      </c>
      <c r="N30" s="58">
        <v>6</v>
      </c>
      <c r="O30" s="65">
        <f t="shared" si="0"/>
        <v>56</v>
      </c>
      <c r="P30" s="58">
        <v>0</v>
      </c>
      <c r="Q30" s="65">
        <f t="shared" si="1"/>
        <v>56</v>
      </c>
      <c r="R30" s="58">
        <v>13</v>
      </c>
      <c r="S30" s="58">
        <v>13</v>
      </c>
      <c r="T30" s="58">
        <v>1707</v>
      </c>
      <c r="U30" s="58">
        <v>3898</v>
      </c>
      <c r="V30" s="65">
        <f t="shared" si="2"/>
        <v>5631</v>
      </c>
      <c r="W30" s="58">
        <v>9</v>
      </c>
      <c r="X30" s="58">
        <v>0</v>
      </c>
      <c r="Y30" s="58">
        <v>6</v>
      </c>
      <c r="Z30" s="82">
        <v>30843</v>
      </c>
      <c r="AA30" s="58">
        <v>591</v>
      </c>
      <c r="AB30" s="58">
        <v>1989</v>
      </c>
      <c r="AC30" s="58">
        <v>1762</v>
      </c>
      <c r="AD30" s="58">
        <v>4578</v>
      </c>
      <c r="AE30" s="58">
        <v>4310</v>
      </c>
      <c r="AF30" s="58">
        <v>22</v>
      </c>
      <c r="AG30" s="58">
        <v>15</v>
      </c>
      <c r="AH30" s="58">
        <v>22</v>
      </c>
      <c r="AI30" s="58">
        <v>21</v>
      </c>
      <c r="AJ30" s="58">
        <v>0</v>
      </c>
      <c r="AK30" s="59">
        <v>7</v>
      </c>
      <c r="AL30" s="59">
        <v>825</v>
      </c>
      <c r="AM30" s="59">
        <v>18</v>
      </c>
      <c r="AN30" s="59">
        <v>33</v>
      </c>
      <c r="AO30" s="59">
        <v>2744</v>
      </c>
      <c r="AP30" s="59">
        <v>229</v>
      </c>
      <c r="AQ30" s="59">
        <v>264</v>
      </c>
      <c r="AR30" s="59">
        <v>5264</v>
      </c>
      <c r="AS30" s="59">
        <v>142</v>
      </c>
      <c r="AT30" s="60">
        <v>368</v>
      </c>
      <c r="AU30" s="60">
        <v>179</v>
      </c>
      <c r="AV30" s="61">
        <f t="shared" si="3"/>
        <v>59928</v>
      </c>
    </row>
    <row r="31" spans="1:51" x14ac:dyDescent="0.3">
      <c r="A31" s="363"/>
      <c r="B31" s="80" t="s">
        <v>20</v>
      </c>
      <c r="C31" s="81">
        <v>0</v>
      </c>
      <c r="D31" s="58"/>
      <c r="E31" s="58">
        <v>3</v>
      </c>
      <c r="F31" s="58">
        <v>0</v>
      </c>
      <c r="G31" s="58">
        <v>0</v>
      </c>
      <c r="H31" s="58">
        <v>0</v>
      </c>
      <c r="I31" s="58">
        <v>5</v>
      </c>
      <c r="J31" s="58"/>
      <c r="K31" s="58">
        <v>3</v>
      </c>
      <c r="L31" s="58"/>
      <c r="M31" s="58">
        <v>9</v>
      </c>
      <c r="N31" s="58">
        <v>6</v>
      </c>
      <c r="O31" s="65">
        <f t="shared" si="0"/>
        <v>26</v>
      </c>
      <c r="P31" s="58">
        <v>9</v>
      </c>
      <c r="Q31" s="65">
        <f t="shared" si="1"/>
        <v>35</v>
      </c>
      <c r="R31" s="58">
        <v>3</v>
      </c>
      <c r="S31" s="58">
        <v>10</v>
      </c>
      <c r="T31" s="58">
        <v>1734</v>
      </c>
      <c r="U31" s="58">
        <v>1077</v>
      </c>
      <c r="V31" s="65">
        <f t="shared" si="2"/>
        <v>2824</v>
      </c>
      <c r="W31" s="58">
        <v>17</v>
      </c>
      <c r="X31" s="58"/>
      <c r="Y31" s="58">
        <v>0</v>
      </c>
      <c r="Z31" s="58">
        <v>1053</v>
      </c>
      <c r="AA31" s="82">
        <v>49519</v>
      </c>
      <c r="AB31" s="58">
        <v>11463</v>
      </c>
      <c r="AC31" s="58">
        <v>503</v>
      </c>
      <c r="AD31" s="58">
        <v>554</v>
      </c>
      <c r="AE31" s="58">
        <v>2469</v>
      </c>
      <c r="AF31" s="58">
        <v>21</v>
      </c>
      <c r="AG31" s="58">
        <v>10</v>
      </c>
      <c r="AH31" s="58">
        <v>31</v>
      </c>
      <c r="AI31" s="58">
        <v>52</v>
      </c>
      <c r="AJ31" s="58">
        <v>0</v>
      </c>
      <c r="AK31" s="59">
        <v>13</v>
      </c>
      <c r="AL31" s="59">
        <v>374</v>
      </c>
      <c r="AM31" s="59">
        <v>3</v>
      </c>
      <c r="AN31" s="59">
        <v>29</v>
      </c>
      <c r="AO31" s="59">
        <v>3133</v>
      </c>
      <c r="AP31" s="59">
        <v>115</v>
      </c>
      <c r="AQ31" s="59">
        <v>2364</v>
      </c>
      <c r="AR31" s="59">
        <v>639</v>
      </c>
      <c r="AS31" s="59">
        <v>46</v>
      </c>
      <c r="AT31" s="60">
        <v>1938</v>
      </c>
      <c r="AU31" s="60">
        <v>247</v>
      </c>
      <c r="AV31" s="61">
        <f t="shared" si="3"/>
        <v>77452</v>
      </c>
    </row>
    <row r="32" spans="1:51" x14ac:dyDescent="0.3">
      <c r="A32" s="363"/>
      <c r="B32" s="80" t="s">
        <v>21</v>
      </c>
      <c r="C32" s="81">
        <v>6</v>
      </c>
      <c r="D32" s="58"/>
      <c r="E32" s="58">
        <v>0</v>
      </c>
      <c r="F32" s="58">
        <v>3</v>
      </c>
      <c r="G32" s="58"/>
      <c r="H32" s="58">
        <v>0</v>
      </c>
      <c r="I32" s="58">
        <v>6</v>
      </c>
      <c r="J32" s="58">
        <v>0</v>
      </c>
      <c r="K32" s="58"/>
      <c r="L32" s="58"/>
      <c r="M32" s="58">
        <v>6</v>
      </c>
      <c r="N32" s="58">
        <v>3</v>
      </c>
      <c r="O32" s="65">
        <f t="shared" si="0"/>
        <v>24</v>
      </c>
      <c r="P32" s="58">
        <v>9</v>
      </c>
      <c r="Q32" s="65">
        <f t="shared" si="1"/>
        <v>33</v>
      </c>
      <c r="R32" s="58">
        <v>6</v>
      </c>
      <c r="S32" s="58">
        <v>18</v>
      </c>
      <c r="T32" s="58">
        <v>2504</v>
      </c>
      <c r="U32" s="58">
        <v>1131</v>
      </c>
      <c r="V32" s="65">
        <f t="shared" si="2"/>
        <v>3659</v>
      </c>
      <c r="W32" s="58">
        <v>12</v>
      </c>
      <c r="X32" s="58">
        <v>3</v>
      </c>
      <c r="Y32" s="58">
        <v>3</v>
      </c>
      <c r="Z32" s="58">
        <v>2204</v>
      </c>
      <c r="AA32" s="58">
        <v>4948</v>
      </c>
      <c r="AB32" s="82">
        <v>46210</v>
      </c>
      <c r="AC32" s="58">
        <v>909</v>
      </c>
      <c r="AD32" s="58">
        <v>1209</v>
      </c>
      <c r="AE32" s="58">
        <v>7088</v>
      </c>
      <c r="AF32" s="58">
        <v>22</v>
      </c>
      <c r="AG32" s="58">
        <v>6</v>
      </c>
      <c r="AH32" s="58">
        <v>10</v>
      </c>
      <c r="AI32" s="58">
        <v>27</v>
      </c>
      <c r="AJ32" s="58">
        <v>12</v>
      </c>
      <c r="AK32" s="59">
        <v>11</v>
      </c>
      <c r="AL32" s="59">
        <v>663</v>
      </c>
      <c r="AM32" s="59">
        <v>18</v>
      </c>
      <c r="AN32" s="59">
        <v>27</v>
      </c>
      <c r="AO32" s="59">
        <v>1577</v>
      </c>
      <c r="AP32" s="59">
        <v>176</v>
      </c>
      <c r="AQ32" s="59">
        <v>2660</v>
      </c>
      <c r="AR32" s="59">
        <v>890</v>
      </c>
      <c r="AS32" s="59">
        <v>64</v>
      </c>
      <c r="AT32" s="60">
        <v>855</v>
      </c>
      <c r="AU32" s="60">
        <v>185</v>
      </c>
      <c r="AV32" s="61">
        <f t="shared" si="3"/>
        <v>73481</v>
      </c>
    </row>
    <row r="33" spans="1:48" x14ac:dyDescent="0.3">
      <c r="A33" s="363"/>
      <c r="B33" s="80" t="s">
        <v>22</v>
      </c>
      <c r="C33" s="81">
        <v>0</v>
      </c>
      <c r="D33" s="58"/>
      <c r="E33" s="58">
        <v>11</v>
      </c>
      <c r="F33" s="58">
        <v>0</v>
      </c>
      <c r="G33" s="58"/>
      <c r="H33" s="58">
        <v>3</v>
      </c>
      <c r="I33" s="58">
        <v>12</v>
      </c>
      <c r="J33" s="58">
        <v>0</v>
      </c>
      <c r="K33" s="58">
        <v>3</v>
      </c>
      <c r="L33" s="58"/>
      <c r="M33" s="58">
        <v>6</v>
      </c>
      <c r="N33" s="58">
        <v>13</v>
      </c>
      <c r="O33" s="65">
        <f t="shared" si="0"/>
        <v>48</v>
      </c>
      <c r="P33" s="58">
        <v>15</v>
      </c>
      <c r="Q33" s="65">
        <f t="shared" si="1"/>
        <v>63</v>
      </c>
      <c r="R33" s="58">
        <v>3</v>
      </c>
      <c r="S33" s="58">
        <v>6</v>
      </c>
      <c r="T33" s="58">
        <v>2267</v>
      </c>
      <c r="U33" s="58">
        <v>8610</v>
      </c>
      <c r="V33" s="65">
        <f t="shared" si="2"/>
        <v>10886</v>
      </c>
      <c r="W33" s="58">
        <v>33</v>
      </c>
      <c r="X33" s="58">
        <v>10</v>
      </c>
      <c r="Y33" s="58">
        <v>3</v>
      </c>
      <c r="Z33" s="58">
        <v>684</v>
      </c>
      <c r="AA33" s="58">
        <v>160</v>
      </c>
      <c r="AB33" s="58">
        <v>676</v>
      </c>
      <c r="AC33" s="82">
        <v>32378</v>
      </c>
      <c r="AD33" s="58">
        <v>5323</v>
      </c>
      <c r="AE33" s="58">
        <v>557</v>
      </c>
      <c r="AF33" s="58">
        <v>43</v>
      </c>
      <c r="AG33" s="58">
        <v>3</v>
      </c>
      <c r="AH33" s="58">
        <v>7</v>
      </c>
      <c r="AI33" s="58">
        <v>10</v>
      </c>
      <c r="AJ33" s="58"/>
      <c r="AK33" s="59">
        <v>15</v>
      </c>
      <c r="AL33" s="59">
        <v>4332</v>
      </c>
      <c r="AM33" s="59">
        <v>27</v>
      </c>
      <c r="AN33" s="59">
        <v>49</v>
      </c>
      <c r="AO33" s="59">
        <v>319</v>
      </c>
      <c r="AP33" s="59">
        <v>447</v>
      </c>
      <c r="AQ33" s="59">
        <v>199</v>
      </c>
      <c r="AR33" s="59">
        <v>1570</v>
      </c>
      <c r="AS33" s="59">
        <v>81</v>
      </c>
      <c r="AT33" s="60">
        <v>345</v>
      </c>
      <c r="AU33" s="60">
        <v>136</v>
      </c>
      <c r="AV33" s="61">
        <f t="shared" si="3"/>
        <v>58356</v>
      </c>
    </row>
    <row r="34" spans="1:48" x14ac:dyDescent="0.3">
      <c r="A34" s="363"/>
      <c r="B34" s="80" t="s">
        <v>23</v>
      </c>
      <c r="C34" s="81">
        <v>3</v>
      </c>
      <c r="D34" s="58">
        <v>6</v>
      </c>
      <c r="E34" s="58">
        <v>6</v>
      </c>
      <c r="F34" s="58">
        <v>0</v>
      </c>
      <c r="G34" s="58">
        <v>0</v>
      </c>
      <c r="H34" s="58">
        <v>6</v>
      </c>
      <c r="I34" s="58">
        <v>0</v>
      </c>
      <c r="J34" s="58">
        <v>3</v>
      </c>
      <c r="K34" s="58">
        <v>3</v>
      </c>
      <c r="L34" s="58"/>
      <c r="M34" s="58">
        <v>5</v>
      </c>
      <c r="N34" s="58">
        <v>13</v>
      </c>
      <c r="O34" s="65">
        <f t="shared" si="0"/>
        <v>45</v>
      </c>
      <c r="P34" s="58">
        <v>9</v>
      </c>
      <c r="Q34" s="65">
        <f t="shared" si="1"/>
        <v>54</v>
      </c>
      <c r="R34" s="58">
        <v>3</v>
      </c>
      <c r="S34" s="58">
        <v>13</v>
      </c>
      <c r="T34" s="58">
        <v>4130</v>
      </c>
      <c r="U34" s="58">
        <v>6585</v>
      </c>
      <c r="V34" s="65">
        <f t="shared" si="2"/>
        <v>10731</v>
      </c>
      <c r="W34" s="58">
        <v>31</v>
      </c>
      <c r="X34" s="58">
        <v>0</v>
      </c>
      <c r="Y34" s="58">
        <v>6</v>
      </c>
      <c r="Z34" s="58">
        <v>2367</v>
      </c>
      <c r="AA34" s="58">
        <v>362</v>
      </c>
      <c r="AB34" s="58">
        <v>1171</v>
      </c>
      <c r="AC34" s="58">
        <v>6323</v>
      </c>
      <c r="AD34" s="82">
        <v>35034</v>
      </c>
      <c r="AE34" s="58">
        <v>1415</v>
      </c>
      <c r="AF34" s="58">
        <v>36</v>
      </c>
      <c r="AG34" s="58">
        <v>12</v>
      </c>
      <c r="AH34" s="58">
        <v>15</v>
      </c>
      <c r="AI34" s="58">
        <v>13</v>
      </c>
      <c r="AJ34" s="58"/>
      <c r="AK34" s="59">
        <v>25</v>
      </c>
      <c r="AL34" s="59">
        <v>4164</v>
      </c>
      <c r="AM34" s="59">
        <v>16</v>
      </c>
      <c r="AN34" s="59">
        <v>70</v>
      </c>
      <c r="AO34" s="59">
        <v>733</v>
      </c>
      <c r="AP34" s="59">
        <v>494</v>
      </c>
      <c r="AQ34" s="59">
        <v>710</v>
      </c>
      <c r="AR34" s="59">
        <v>3228</v>
      </c>
      <c r="AS34" s="59">
        <v>127</v>
      </c>
      <c r="AT34" s="60">
        <v>605</v>
      </c>
      <c r="AU34" s="60">
        <v>319</v>
      </c>
      <c r="AV34" s="61">
        <f t="shared" si="3"/>
        <v>68061</v>
      </c>
    </row>
    <row r="35" spans="1:48" x14ac:dyDescent="0.3">
      <c r="A35" s="363"/>
      <c r="B35" s="80" t="s">
        <v>24</v>
      </c>
      <c r="C35" s="81">
        <v>0</v>
      </c>
      <c r="D35" s="58">
        <v>3</v>
      </c>
      <c r="E35" s="58">
        <v>6</v>
      </c>
      <c r="F35" s="58">
        <v>3</v>
      </c>
      <c r="G35" s="58"/>
      <c r="H35" s="58">
        <v>7</v>
      </c>
      <c r="I35" s="58">
        <v>10</v>
      </c>
      <c r="J35" s="58">
        <v>0</v>
      </c>
      <c r="K35" s="58">
        <v>0</v>
      </c>
      <c r="L35" s="58">
        <v>3</v>
      </c>
      <c r="M35" s="58">
        <v>13</v>
      </c>
      <c r="N35" s="58">
        <v>3</v>
      </c>
      <c r="O35" s="65">
        <f t="shared" si="0"/>
        <v>48</v>
      </c>
      <c r="P35" s="58">
        <v>0</v>
      </c>
      <c r="Q35" s="65">
        <f t="shared" si="1"/>
        <v>48</v>
      </c>
      <c r="R35" s="58">
        <v>6</v>
      </c>
      <c r="S35" s="58">
        <v>16</v>
      </c>
      <c r="T35" s="58">
        <v>2760</v>
      </c>
      <c r="U35" s="58">
        <v>3295</v>
      </c>
      <c r="V35" s="65">
        <f t="shared" si="2"/>
        <v>6077</v>
      </c>
      <c r="W35" s="58">
        <v>23</v>
      </c>
      <c r="X35" s="58"/>
      <c r="Y35" s="58">
        <v>0</v>
      </c>
      <c r="Z35" s="58">
        <v>7587</v>
      </c>
      <c r="AA35" s="58">
        <v>2255</v>
      </c>
      <c r="AB35" s="58">
        <v>14576</v>
      </c>
      <c r="AC35" s="58">
        <v>1834</v>
      </c>
      <c r="AD35" s="58">
        <v>3296</v>
      </c>
      <c r="AE35" s="82">
        <v>35608</v>
      </c>
      <c r="AF35" s="58">
        <v>26</v>
      </c>
      <c r="AG35" s="58">
        <v>12</v>
      </c>
      <c r="AH35" s="58">
        <v>26</v>
      </c>
      <c r="AI35" s="58">
        <v>32</v>
      </c>
      <c r="AJ35" s="58">
        <v>3</v>
      </c>
      <c r="AK35" s="59">
        <v>19</v>
      </c>
      <c r="AL35" s="59">
        <v>1493</v>
      </c>
      <c r="AM35" s="59">
        <v>15</v>
      </c>
      <c r="AN35" s="59">
        <v>51</v>
      </c>
      <c r="AO35" s="59">
        <v>2654</v>
      </c>
      <c r="AP35" s="59">
        <v>366</v>
      </c>
      <c r="AQ35" s="59">
        <v>1615</v>
      </c>
      <c r="AR35" s="59">
        <v>2451</v>
      </c>
      <c r="AS35" s="59">
        <v>117</v>
      </c>
      <c r="AT35" s="60">
        <v>807</v>
      </c>
      <c r="AU35" s="60">
        <v>276</v>
      </c>
      <c r="AV35" s="61">
        <f t="shared" si="3"/>
        <v>81267</v>
      </c>
    </row>
    <row r="36" spans="1:48" x14ac:dyDescent="0.3">
      <c r="A36" s="363"/>
      <c r="B36" s="80" t="s">
        <v>25</v>
      </c>
      <c r="C36" s="81">
        <v>0</v>
      </c>
      <c r="D36" s="58"/>
      <c r="E36" s="58">
        <v>4</v>
      </c>
      <c r="F36" s="58">
        <v>6</v>
      </c>
      <c r="G36" s="58">
        <v>3</v>
      </c>
      <c r="H36" s="58">
        <v>9</v>
      </c>
      <c r="I36" s="58">
        <v>8</v>
      </c>
      <c r="J36" s="58">
        <v>6</v>
      </c>
      <c r="K36" s="58"/>
      <c r="L36" s="58"/>
      <c r="M36" s="58">
        <v>6</v>
      </c>
      <c r="N36" s="58">
        <v>0</v>
      </c>
      <c r="O36" s="65">
        <f t="shared" si="0"/>
        <v>42</v>
      </c>
      <c r="P36" s="58">
        <v>9</v>
      </c>
      <c r="Q36" s="65">
        <f t="shared" si="1"/>
        <v>51</v>
      </c>
      <c r="R36" s="58">
        <v>6</v>
      </c>
      <c r="S36" s="58">
        <v>11</v>
      </c>
      <c r="T36" s="58">
        <v>3674</v>
      </c>
      <c r="U36" s="58">
        <v>1259</v>
      </c>
      <c r="V36" s="65">
        <f t="shared" si="2"/>
        <v>4950</v>
      </c>
      <c r="W36" s="58">
        <v>1379</v>
      </c>
      <c r="X36" s="58">
        <v>0</v>
      </c>
      <c r="Y36" s="58">
        <v>12</v>
      </c>
      <c r="Z36" s="58">
        <v>59</v>
      </c>
      <c r="AA36" s="58">
        <v>41</v>
      </c>
      <c r="AB36" s="58">
        <v>39</v>
      </c>
      <c r="AC36" s="58">
        <v>79</v>
      </c>
      <c r="AD36" s="58">
        <v>59</v>
      </c>
      <c r="AE36" s="58">
        <v>57</v>
      </c>
      <c r="AF36" s="82">
        <v>85820</v>
      </c>
      <c r="AG36" s="58">
        <v>9</v>
      </c>
      <c r="AH36" s="58">
        <v>23</v>
      </c>
      <c r="AI36" s="58">
        <v>6</v>
      </c>
      <c r="AJ36" s="58"/>
      <c r="AK36" s="59">
        <v>4945</v>
      </c>
      <c r="AL36" s="59">
        <v>2166</v>
      </c>
      <c r="AM36" s="59">
        <v>0</v>
      </c>
      <c r="AN36" s="59">
        <v>90</v>
      </c>
      <c r="AO36" s="59">
        <v>247</v>
      </c>
      <c r="AP36" s="59">
        <v>2066</v>
      </c>
      <c r="AQ36" s="59">
        <v>549</v>
      </c>
      <c r="AR36" s="59">
        <v>162</v>
      </c>
      <c r="AS36" s="59">
        <v>50</v>
      </c>
      <c r="AT36" s="60">
        <v>4790</v>
      </c>
      <c r="AU36" s="60">
        <v>375</v>
      </c>
      <c r="AV36" s="61">
        <f t="shared" si="3"/>
        <v>108024</v>
      </c>
    </row>
    <row r="37" spans="1:48" x14ac:dyDescent="0.3">
      <c r="A37" s="363"/>
      <c r="B37" s="80" t="s">
        <v>26</v>
      </c>
      <c r="C37" s="81">
        <v>24</v>
      </c>
      <c r="D37" s="58">
        <v>13</v>
      </c>
      <c r="E37" s="58">
        <v>44</v>
      </c>
      <c r="F37" s="58">
        <v>12</v>
      </c>
      <c r="G37" s="58">
        <v>6</v>
      </c>
      <c r="H37" s="58">
        <v>46</v>
      </c>
      <c r="I37" s="58">
        <v>69</v>
      </c>
      <c r="J37" s="58">
        <v>6</v>
      </c>
      <c r="K37" s="58">
        <v>18</v>
      </c>
      <c r="L37" s="58">
        <v>0</v>
      </c>
      <c r="M37" s="58">
        <v>77</v>
      </c>
      <c r="N37" s="58">
        <v>133</v>
      </c>
      <c r="O37" s="65">
        <f t="shared" si="0"/>
        <v>448</v>
      </c>
      <c r="P37" s="58">
        <v>34</v>
      </c>
      <c r="Q37" s="65">
        <f t="shared" si="1"/>
        <v>482</v>
      </c>
      <c r="R37" s="58">
        <v>38</v>
      </c>
      <c r="S37" s="58">
        <v>85</v>
      </c>
      <c r="T37" s="58">
        <v>5683</v>
      </c>
      <c r="U37" s="58">
        <v>1812</v>
      </c>
      <c r="V37" s="65">
        <f t="shared" si="2"/>
        <v>7618</v>
      </c>
      <c r="W37" s="58">
        <v>59</v>
      </c>
      <c r="X37" s="58">
        <v>3</v>
      </c>
      <c r="Y37" s="58">
        <v>17</v>
      </c>
      <c r="Z37" s="58">
        <v>40</v>
      </c>
      <c r="AA37" s="58">
        <v>30</v>
      </c>
      <c r="AB37" s="58">
        <v>32</v>
      </c>
      <c r="AC37" s="58">
        <v>30</v>
      </c>
      <c r="AD37" s="58">
        <v>26</v>
      </c>
      <c r="AE37" s="58">
        <v>11</v>
      </c>
      <c r="AF37" s="58">
        <v>14</v>
      </c>
      <c r="AG37" s="82">
        <v>84067</v>
      </c>
      <c r="AH37" s="58">
        <v>88</v>
      </c>
      <c r="AI37" s="58">
        <v>60</v>
      </c>
      <c r="AJ37" s="58"/>
      <c r="AK37" s="59">
        <v>13</v>
      </c>
      <c r="AL37" s="59">
        <v>44</v>
      </c>
      <c r="AM37" s="59">
        <v>5462</v>
      </c>
      <c r="AN37" s="59">
        <v>61</v>
      </c>
      <c r="AO37" s="59">
        <v>261</v>
      </c>
      <c r="AP37" s="59">
        <v>139</v>
      </c>
      <c r="AQ37" s="59">
        <v>47</v>
      </c>
      <c r="AR37" s="59">
        <v>1456</v>
      </c>
      <c r="AS37" s="59">
        <v>16445</v>
      </c>
      <c r="AT37" s="60">
        <v>642</v>
      </c>
      <c r="AU37" s="60">
        <v>451</v>
      </c>
      <c r="AV37" s="61">
        <f t="shared" si="3"/>
        <v>117598</v>
      </c>
    </row>
    <row r="38" spans="1:48" x14ac:dyDescent="0.3">
      <c r="A38" s="363"/>
      <c r="B38" s="80" t="s">
        <v>27</v>
      </c>
      <c r="C38" s="81">
        <v>0</v>
      </c>
      <c r="D38" s="58">
        <v>3</v>
      </c>
      <c r="E38" s="58">
        <v>6</v>
      </c>
      <c r="F38" s="58">
        <v>22</v>
      </c>
      <c r="G38" s="58">
        <v>6</v>
      </c>
      <c r="H38" s="58">
        <v>9</v>
      </c>
      <c r="I38" s="58">
        <v>6</v>
      </c>
      <c r="J38" s="58">
        <v>3</v>
      </c>
      <c r="K38" s="58">
        <v>0</v>
      </c>
      <c r="L38" s="58">
        <v>4</v>
      </c>
      <c r="M38" s="58">
        <v>11</v>
      </c>
      <c r="N38" s="58">
        <v>6</v>
      </c>
      <c r="O38" s="65">
        <f t="shared" si="0"/>
        <v>76</v>
      </c>
      <c r="P38" s="58">
        <v>10</v>
      </c>
      <c r="Q38" s="65">
        <f t="shared" si="1"/>
        <v>86</v>
      </c>
      <c r="R38" s="58">
        <v>6</v>
      </c>
      <c r="S38" s="58">
        <v>15</v>
      </c>
      <c r="T38" s="58">
        <v>649</v>
      </c>
      <c r="U38" s="58">
        <v>411</v>
      </c>
      <c r="V38" s="65">
        <f t="shared" si="2"/>
        <v>1081</v>
      </c>
      <c r="W38" s="58">
        <v>10</v>
      </c>
      <c r="X38" s="58">
        <v>3</v>
      </c>
      <c r="Y38" s="58"/>
      <c r="Z38" s="58">
        <v>59</v>
      </c>
      <c r="AA38" s="58">
        <v>80</v>
      </c>
      <c r="AB38" s="58">
        <v>57</v>
      </c>
      <c r="AC38" s="58">
        <v>40</v>
      </c>
      <c r="AD38" s="58">
        <v>28</v>
      </c>
      <c r="AE38" s="58">
        <v>38</v>
      </c>
      <c r="AF38" s="58">
        <v>6</v>
      </c>
      <c r="AG38" s="58">
        <v>77</v>
      </c>
      <c r="AH38" s="82">
        <v>63036</v>
      </c>
      <c r="AI38" s="58">
        <v>1372</v>
      </c>
      <c r="AJ38" s="58">
        <v>90</v>
      </c>
      <c r="AK38" s="59">
        <v>18</v>
      </c>
      <c r="AL38" s="59">
        <v>55</v>
      </c>
      <c r="AM38" s="59">
        <v>23</v>
      </c>
      <c r="AN38" s="59">
        <v>40</v>
      </c>
      <c r="AO38" s="59">
        <v>16452</v>
      </c>
      <c r="AP38" s="59">
        <v>113</v>
      </c>
      <c r="AQ38" s="59">
        <v>68</v>
      </c>
      <c r="AR38" s="59">
        <v>600</v>
      </c>
      <c r="AS38" s="59">
        <v>1745</v>
      </c>
      <c r="AT38" s="60">
        <v>863</v>
      </c>
      <c r="AU38" s="60">
        <v>918</v>
      </c>
      <c r="AV38" s="61">
        <f t="shared" si="3"/>
        <v>86958</v>
      </c>
    </row>
    <row r="39" spans="1:48" x14ac:dyDescent="0.3">
      <c r="A39" s="363"/>
      <c r="B39" s="80" t="s">
        <v>28</v>
      </c>
      <c r="C39" s="81">
        <v>6</v>
      </c>
      <c r="D39" s="58">
        <v>0</v>
      </c>
      <c r="E39" s="58">
        <v>6</v>
      </c>
      <c r="F39" s="58">
        <v>31</v>
      </c>
      <c r="G39" s="58">
        <v>6</v>
      </c>
      <c r="H39" s="58">
        <v>10</v>
      </c>
      <c r="I39" s="58">
        <v>3</v>
      </c>
      <c r="J39" s="58">
        <v>6</v>
      </c>
      <c r="K39" s="58">
        <v>6</v>
      </c>
      <c r="L39" s="58"/>
      <c r="M39" s="58">
        <v>19</v>
      </c>
      <c r="N39" s="58">
        <v>16</v>
      </c>
      <c r="O39" s="65">
        <f t="shared" si="0"/>
        <v>109</v>
      </c>
      <c r="P39" s="58">
        <v>0</v>
      </c>
      <c r="Q39" s="65">
        <f t="shared" si="1"/>
        <v>109</v>
      </c>
      <c r="R39" s="58">
        <v>6</v>
      </c>
      <c r="S39" s="58">
        <v>21</v>
      </c>
      <c r="T39" s="58">
        <v>732</v>
      </c>
      <c r="U39" s="58">
        <v>397</v>
      </c>
      <c r="V39" s="65">
        <f t="shared" si="2"/>
        <v>1156</v>
      </c>
      <c r="W39" s="58">
        <v>9</v>
      </c>
      <c r="X39" s="58">
        <v>3</v>
      </c>
      <c r="Y39" s="58">
        <v>6</v>
      </c>
      <c r="Z39" s="58">
        <v>87</v>
      </c>
      <c r="AA39" s="58">
        <v>197</v>
      </c>
      <c r="AB39" s="58">
        <v>120</v>
      </c>
      <c r="AC39" s="58">
        <v>53</v>
      </c>
      <c r="AD39" s="58">
        <v>47</v>
      </c>
      <c r="AE39" s="58">
        <v>76</v>
      </c>
      <c r="AF39" s="58">
        <v>24</v>
      </c>
      <c r="AG39" s="58">
        <v>42</v>
      </c>
      <c r="AH39" s="58">
        <v>1267</v>
      </c>
      <c r="AI39" s="82">
        <v>64213</v>
      </c>
      <c r="AJ39" s="58">
        <v>98</v>
      </c>
      <c r="AK39" s="59">
        <v>15</v>
      </c>
      <c r="AL39" s="59">
        <v>51</v>
      </c>
      <c r="AM39" s="59">
        <v>27</v>
      </c>
      <c r="AN39" s="59">
        <v>57</v>
      </c>
      <c r="AO39" s="59">
        <v>27577</v>
      </c>
      <c r="AP39" s="59">
        <v>112</v>
      </c>
      <c r="AQ39" s="59">
        <v>104</v>
      </c>
      <c r="AR39" s="59">
        <v>391</v>
      </c>
      <c r="AS39" s="59">
        <v>246</v>
      </c>
      <c r="AT39" s="60">
        <v>1794</v>
      </c>
      <c r="AU39" s="60">
        <v>385</v>
      </c>
      <c r="AV39" s="61">
        <f t="shared" si="3"/>
        <v>98266</v>
      </c>
    </row>
    <row r="40" spans="1:48" x14ac:dyDescent="0.3">
      <c r="A40" s="363"/>
      <c r="B40" s="80" t="s">
        <v>29</v>
      </c>
      <c r="C40" s="81">
        <v>3</v>
      </c>
      <c r="D40" s="58">
        <v>0</v>
      </c>
      <c r="E40" s="58">
        <v>3</v>
      </c>
      <c r="F40" s="58">
        <v>3</v>
      </c>
      <c r="G40" s="58"/>
      <c r="H40" s="58">
        <v>3</v>
      </c>
      <c r="I40" s="58">
        <v>3</v>
      </c>
      <c r="J40" s="58">
        <v>3</v>
      </c>
      <c r="K40" s="58">
        <v>3</v>
      </c>
      <c r="L40" s="58"/>
      <c r="M40" s="58">
        <v>0</v>
      </c>
      <c r="N40" s="58">
        <v>3</v>
      </c>
      <c r="O40" s="65">
        <f t="shared" si="0"/>
        <v>24</v>
      </c>
      <c r="P40" s="58">
        <v>3</v>
      </c>
      <c r="Q40" s="65">
        <f t="shared" si="1"/>
        <v>27</v>
      </c>
      <c r="R40" s="58">
        <v>3</v>
      </c>
      <c r="S40" s="58">
        <v>12</v>
      </c>
      <c r="T40" s="58">
        <v>356</v>
      </c>
      <c r="U40" s="58">
        <v>212</v>
      </c>
      <c r="V40" s="65">
        <f t="shared" si="2"/>
        <v>583</v>
      </c>
      <c r="W40" s="58">
        <v>0</v>
      </c>
      <c r="X40" s="58">
        <v>0</v>
      </c>
      <c r="Y40" s="58">
        <v>3</v>
      </c>
      <c r="Z40" s="58">
        <v>12</v>
      </c>
      <c r="AA40" s="58">
        <v>22</v>
      </c>
      <c r="AB40" s="58">
        <v>17</v>
      </c>
      <c r="AC40" s="58">
        <v>8</v>
      </c>
      <c r="AD40" s="58">
        <v>15</v>
      </c>
      <c r="AE40" s="58">
        <v>11</v>
      </c>
      <c r="AF40" s="58">
        <v>6</v>
      </c>
      <c r="AG40" s="58">
        <v>7</v>
      </c>
      <c r="AH40" s="58">
        <v>797</v>
      </c>
      <c r="AI40" s="58">
        <v>567</v>
      </c>
      <c r="AJ40" s="82">
        <v>50468</v>
      </c>
      <c r="AK40" s="59">
        <v>6</v>
      </c>
      <c r="AL40" s="59">
        <v>12</v>
      </c>
      <c r="AM40" s="59">
        <v>6</v>
      </c>
      <c r="AN40" s="59">
        <v>15</v>
      </c>
      <c r="AO40" s="59">
        <v>630</v>
      </c>
      <c r="AP40" s="59">
        <v>47</v>
      </c>
      <c r="AQ40" s="59">
        <v>15</v>
      </c>
      <c r="AR40" s="59">
        <v>130</v>
      </c>
      <c r="AS40" s="59">
        <v>78</v>
      </c>
      <c r="AT40" s="60">
        <v>625</v>
      </c>
      <c r="AU40" s="60">
        <v>338</v>
      </c>
      <c r="AV40" s="61">
        <f t="shared" si="3"/>
        <v>54445</v>
      </c>
    </row>
    <row r="41" spans="1:48" ht="25.5" customHeight="1" x14ac:dyDescent="0.3">
      <c r="A41" s="363"/>
      <c r="B41" s="83" t="s">
        <v>31</v>
      </c>
      <c r="C41" s="84">
        <v>3</v>
      </c>
      <c r="D41" s="59">
        <v>3</v>
      </c>
      <c r="E41" s="59">
        <v>15</v>
      </c>
      <c r="F41" s="59">
        <v>10</v>
      </c>
      <c r="G41" s="59">
        <v>3</v>
      </c>
      <c r="H41" s="59">
        <v>6</v>
      </c>
      <c r="I41" s="59">
        <v>6</v>
      </c>
      <c r="J41" s="59">
        <v>0</v>
      </c>
      <c r="K41" s="59"/>
      <c r="L41" s="59">
        <v>5</v>
      </c>
      <c r="M41" s="59">
        <v>17</v>
      </c>
      <c r="N41" s="59">
        <v>0</v>
      </c>
      <c r="O41" s="66">
        <f t="shared" si="0"/>
        <v>68</v>
      </c>
      <c r="P41" s="59">
        <v>15</v>
      </c>
      <c r="Q41" s="66">
        <f t="shared" si="1"/>
        <v>83</v>
      </c>
      <c r="R41" s="59">
        <v>20</v>
      </c>
      <c r="S41" s="59">
        <v>33</v>
      </c>
      <c r="T41" s="59">
        <v>8150</v>
      </c>
      <c r="U41" s="59">
        <v>3191</v>
      </c>
      <c r="V41" s="66">
        <f t="shared" si="2"/>
        <v>11394</v>
      </c>
      <c r="W41" s="59">
        <v>15284</v>
      </c>
      <c r="X41" s="59">
        <v>13</v>
      </c>
      <c r="Y41" s="59">
        <v>20</v>
      </c>
      <c r="Z41" s="59">
        <v>96</v>
      </c>
      <c r="AA41" s="59">
        <v>39</v>
      </c>
      <c r="AB41" s="59">
        <v>67</v>
      </c>
      <c r="AC41" s="59">
        <v>165</v>
      </c>
      <c r="AD41" s="59">
        <v>100</v>
      </c>
      <c r="AE41" s="59">
        <v>82</v>
      </c>
      <c r="AF41" s="59">
        <v>10438</v>
      </c>
      <c r="AG41" s="59">
        <v>12</v>
      </c>
      <c r="AH41" s="59">
        <v>9</v>
      </c>
      <c r="AI41" s="59">
        <v>12</v>
      </c>
      <c r="AJ41" s="59">
        <v>0</v>
      </c>
      <c r="AK41" s="85">
        <v>121733</v>
      </c>
      <c r="AL41" s="59">
        <v>2342</v>
      </c>
      <c r="AM41" s="59">
        <v>12</v>
      </c>
      <c r="AN41" s="59">
        <v>405</v>
      </c>
      <c r="AO41" s="59">
        <v>193</v>
      </c>
      <c r="AP41" s="59">
        <v>19663</v>
      </c>
      <c r="AQ41" s="59">
        <v>276</v>
      </c>
      <c r="AR41" s="59">
        <v>335</v>
      </c>
      <c r="AS41" s="59">
        <v>98</v>
      </c>
      <c r="AT41" s="60">
        <v>8146</v>
      </c>
      <c r="AU41" s="60">
        <v>546</v>
      </c>
      <c r="AV41" s="61">
        <f t="shared" si="3"/>
        <v>191563</v>
      </c>
    </row>
    <row r="42" spans="1:48" x14ac:dyDescent="0.3">
      <c r="A42" s="363"/>
      <c r="B42" s="83" t="s">
        <v>32</v>
      </c>
      <c r="C42" s="84">
        <v>24</v>
      </c>
      <c r="D42" s="59">
        <v>9</v>
      </c>
      <c r="E42" s="59">
        <v>12</v>
      </c>
      <c r="F42" s="59">
        <v>6</v>
      </c>
      <c r="G42" s="59">
        <v>0</v>
      </c>
      <c r="H42" s="59">
        <v>9</v>
      </c>
      <c r="I42" s="59">
        <v>82</v>
      </c>
      <c r="J42" s="59">
        <v>6</v>
      </c>
      <c r="K42" s="59">
        <v>9</v>
      </c>
      <c r="L42" s="59">
        <v>6</v>
      </c>
      <c r="M42" s="59">
        <v>33</v>
      </c>
      <c r="N42" s="59">
        <v>12</v>
      </c>
      <c r="O42" s="66">
        <f t="shared" si="0"/>
        <v>208</v>
      </c>
      <c r="P42" s="59">
        <v>9</v>
      </c>
      <c r="Q42" s="66">
        <f t="shared" si="1"/>
        <v>217</v>
      </c>
      <c r="R42" s="59">
        <v>26</v>
      </c>
      <c r="S42" s="59">
        <v>38</v>
      </c>
      <c r="T42" s="59">
        <v>14408</v>
      </c>
      <c r="U42" s="59">
        <v>16758</v>
      </c>
      <c r="V42" s="66">
        <f t="shared" si="2"/>
        <v>31230</v>
      </c>
      <c r="W42" s="59">
        <v>777</v>
      </c>
      <c r="X42" s="59">
        <v>7</v>
      </c>
      <c r="Y42" s="59">
        <v>15</v>
      </c>
      <c r="Z42" s="59">
        <v>1051</v>
      </c>
      <c r="AA42" s="59">
        <v>399</v>
      </c>
      <c r="AB42" s="59">
        <v>1162</v>
      </c>
      <c r="AC42" s="59">
        <v>7771</v>
      </c>
      <c r="AD42" s="59">
        <v>5695</v>
      </c>
      <c r="AE42" s="59">
        <v>1134</v>
      </c>
      <c r="AF42" s="59">
        <v>4940</v>
      </c>
      <c r="AG42" s="59">
        <v>21</v>
      </c>
      <c r="AH42" s="59">
        <v>26</v>
      </c>
      <c r="AI42" s="59">
        <v>19</v>
      </c>
      <c r="AJ42" s="59">
        <v>3</v>
      </c>
      <c r="AK42" s="59">
        <v>2059</v>
      </c>
      <c r="AL42" s="85">
        <v>158737</v>
      </c>
      <c r="AM42" s="59">
        <v>21</v>
      </c>
      <c r="AN42" s="59">
        <v>281</v>
      </c>
      <c r="AO42" s="59">
        <v>758</v>
      </c>
      <c r="AP42" s="59">
        <v>9977</v>
      </c>
      <c r="AQ42" s="59">
        <v>8401</v>
      </c>
      <c r="AR42" s="59">
        <v>2302</v>
      </c>
      <c r="AS42" s="59">
        <v>244</v>
      </c>
      <c r="AT42" s="60">
        <v>3299</v>
      </c>
      <c r="AU42" s="60">
        <v>889</v>
      </c>
      <c r="AV42" s="61">
        <f t="shared" si="3"/>
        <v>241435</v>
      </c>
    </row>
    <row r="43" spans="1:48" x14ac:dyDescent="0.3">
      <c r="A43" s="363"/>
      <c r="B43" s="83" t="s">
        <v>35</v>
      </c>
      <c r="C43" s="84">
        <v>668</v>
      </c>
      <c r="D43" s="59">
        <v>79</v>
      </c>
      <c r="E43" s="59">
        <v>149</v>
      </c>
      <c r="F43" s="59">
        <v>102</v>
      </c>
      <c r="G43" s="59">
        <v>41</v>
      </c>
      <c r="H43" s="59">
        <v>548</v>
      </c>
      <c r="I43" s="59">
        <v>931</v>
      </c>
      <c r="J43" s="59">
        <v>274</v>
      </c>
      <c r="K43" s="59">
        <v>66</v>
      </c>
      <c r="L43" s="59">
        <v>8</v>
      </c>
      <c r="M43" s="59">
        <v>1461</v>
      </c>
      <c r="N43" s="59">
        <v>6973</v>
      </c>
      <c r="O43" s="66">
        <f t="shared" si="0"/>
        <v>11300</v>
      </c>
      <c r="P43" s="59">
        <v>182</v>
      </c>
      <c r="Q43" s="66">
        <f t="shared" si="1"/>
        <v>11482</v>
      </c>
      <c r="R43" s="59">
        <v>185</v>
      </c>
      <c r="S43" s="59">
        <v>379</v>
      </c>
      <c r="T43" s="59">
        <v>7409</v>
      </c>
      <c r="U43" s="59">
        <v>2322</v>
      </c>
      <c r="V43" s="66">
        <f t="shared" si="2"/>
        <v>10295</v>
      </c>
      <c r="W43" s="59">
        <v>55</v>
      </c>
      <c r="X43" s="59">
        <v>18</v>
      </c>
      <c r="Y43" s="59">
        <v>62</v>
      </c>
      <c r="Z43" s="59">
        <v>41</v>
      </c>
      <c r="AA43" s="59">
        <v>29</v>
      </c>
      <c r="AB43" s="59">
        <v>46</v>
      </c>
      <c r="AC43" s="59">
        <v>64</v>
      </c>
      <c r="AD43" s="59">
        <v>44</v>
      </c>
      <c r="AE43" s="59">
        <v>48</v>
      </c>
      <c r="AF43" s="59">
        <v>24</v>
      </c>
      <c r="AG43" s="59">
        <v>10629</v>
      </c>
      <c r="AH43" s="59">
        <v>73</v>
      </c>
      <c r="AI43" s="59">
        <v>33</v>
      </c>
      <c r="AJ43" s="59">
        <v>12</v>
      </c>
      <c r="AK43" s="59">
        <v>48</v>
      </c>
      <c r="AL43" s="59">
        <v>93</v>
      </c>
      <c r="AM43" s="85">
        <v>163640</v>
      </c>
      <c r="AN43" s="59">
        <v>142</v>
      </c>
      <c r="AO43" s="59">
        <v>274</v>
      </c>
      <c r="AP43" s="59">
        <v>169</v>
      </c>
      <c r="AQ43" s="59">
        <v>63</v>
      </c>
      <c r="AR43" s="59">
        <v>1953</v>
      </c>
      <c r="AS43" s="59">
        <v>10106</v>
      </c>
      <c r="AT43" s="60">
        <v>1037</v>
      </c>
      <c r="AU43" s="60">
        <v>770</v>
      </c>
      <c r="AV43" s="61">
        <f t="shared" si="3"/>
        <v>211250</v>
      </c>
    </row>
    <row r="44" spans="1:48" x14ac:dyDescent="0.3">
      <c r="A44" s="363"/>
      <c r="B44" s="83" t="s">
        <v>36</v>
      </c>
      <c r="C44" s="84">
        <v>59</v>
      </c>
      <c r="D44" s="59">
        <v>37</v>
      </c>
      <c r="E44" s="59">
        <v>673</v>
      </c>
      <c r="F44" s="59">
        <v>60</v>
      </c>
      <c r="G44" s="59">
        <v>170</v>
      </c>
      <c r="H44" s="59">
        <v>159</v>
      </c>
      <c r="I44" s="59">
        <v>247</v>
      </c>
      <c r="J44" s="59">
        <v>22</v>
      </c>
      <c r="K44" s="59">
        <v>33</v>
      </c>
      <c r="L44" s="59">
        <v>12</v>
      </c>
      <c r="M44" s="59">
        <v>202</v>
      </c>
      <c r="N44" s="59">
        <v>68</v>
      </c>
      <c r="O44" s="66">
        <f t="shared" si="0"/>
        <v>1742</v>
      </c>
      <c r="P44" s="59">
        <v>289</v>
      </c>
      <c r="Q44" s="66">
        <f t="shared" si="1"/>
        <v>2031</v>
      </c>
      <c r="R44" s="59">
        <v>550</v>
      </c>
      <c r="S44" s="59">
        <v>438</v>
      </c>
      <c r="T44" s="59">
        <v>77107</v>
      </c>
      <c r="U44" s="59">
        <v>34365</v>
      </c>
      <c r="V44" s="66">
        <f t="shared" si="2"/>
        <v>112460</v>
      </c>
      <c r="W44" s="59">
        <v>235</v>
      </c>
      <c r="X44" s="59">
        <v>17674</v>
      </c>
      <c r="Y44" s="59">
        <v>8650</v>
      </c>
      <c r="Z44" s="59">
        <v>135</v>
      </c>
      <c r="AA44" s="59">
        <v>57</v>
      </c>
      <c r="AB44" s="59">
        <v>95</v>
      </c>
      <c r="AC44" s="59">
        <v>192</v>
      </c>
      <c r="AD44" s="59">
        <v>98</v>
      </c>
      <c r="AE44" s="59">
        <v>105</v>
      </c>
      <c r="AF44" s="59">
        <v>159</v>
      </c>
      <c r="AG44" s="59">
        <v>49</v>
      </c>
      <c r="AH44" s="59">
        <v>51</v>
      </c>
      <c r="AI44" s="59">
        <v>44</v>
      </c>
      <c r="AJ44" s="59">
        <v>3</v>
      </c>
      <c r="AK44" s="59">
        <v>289</v>
      </c>
      <c r="AL44" s="59">
        <v>454</v>
      </c>
      <c r="AM44" s="59">
        <v>59</v>
      </c>
      <c r="AN44" s="85">
        <v>446755</v>
      </c>
      <c r="AO44" s="59">
        <v>452</v>
      </c>
      <c r="AP44" s="59">
        <v>15278</v>
      </c>
      <c r="AQ44" s="59">
        <v>235</v>
      </c>
      <c r="AR44" s="59">
        <v>881</v>
      </c>
      <c r="AS44" s="59">
        <v>488</v>
      </c>
      <c r="AT44" s="60">
        <v>16451</v>
      </c>
      <c r="AU44" s="60">
        <v>1906</v>
      </c>
      <c r="AV44" s="61">
        <f t="shared" si="3"/>
        <v>625286</v>
      </c>
    </row>
    <row r="45" spans="1:48" x14ac:dyDescent="0.3">
      <c r="A45" s="363"/>
      <c r="B45" s="83" t="s">
        <v>37</v>
      </c>
      <c r="C45" s="84">
        <v>39</v>
      </c>
      <c r="D45" s="59">
        <v>12</v>
      </c>
      <c r="E45" s="59">
        <v>50</v>
      </c>
      <c r="F45" s="59">
        <v>99</v>
      </c>
      <c r="G45" s="59">
        <v>21</v>
      </c>
      <c r="H45" s="59">
        <v>55</v>
      </c>
      <c r="I45" s="59">
        <v>39</v>
      </c>
      <c r="J45" s="59">
        <v>53</v>
      </c>
      <c r="K45" s="59">
        <v>12</v>
      </c>
      <c r="L45" s="59">
        <v>6</v>
      </c>
      <c r="M45" s="59">
        <v>54</v>
      </c>
      <c r="N45" s="59">
        <v>52</v>
      </c>
      <c r="O45" s="66">
        <f t="shared" si="0"/>
        <v>492</v>
      </c>
      <c r="P45" s="59">
        <v>75</v>
      </c>
      <c r="Q45" s="66">
        <f t="shared" si="1"/>
        <v>567</v>
      </c>
      <c r="R45" s="59">
        <v>49</v>
      </c>
      <c r="S45" s="59">
        <v>116</v>
      </c>
      <c r="T45" s="59">
        <v>12830</v>
      </c>
      <c r="U45" s="59">
        <v>8393</v>
      </c>
      <c r="V45" s="66">
        <f t="shared" si="2"/>
        <v>21388</v>
      </c>
      <c r="W45" s="59">
        <v>99</v>
      </c>
      <c r="X45" s="59">
        <v>18</v>
      </c>
      <c r="Y45" s="59">
        <v>27</v>
      </c>
      <c r="Z45" s="59">
        <v>4739</v>
      </c>
      <c r="AA45" s="59">
        <v>9658</v>
      </c>
      <c r="AB45" s="59">
        <v>4265</v>
      </c>
      <c r="AC45" s="59">
        <v>1162</v>
      </c>
      <c r="AD45" s="59">
        <v>1399</v>
      </c>
      <c r="AE45" s="59">
        <v>3399</v>
      </c>
      <c r="AF45" s="59">
        <v>128</v>
      </c>
      <c r="AG45" s="59">
        <v>186</v>
      </c>
      <c r="AH45" s="59">
        <v>33050</v>
      </c>
      <c r="AI45" s="59">
        <v>38600</v>
      </c>
      <c r="AJ45" s="59">
        <v>232</v>
      </c>
      <c r="AK45" s="59">
        <v>140</v>
      </c>
      <c r="AL45" s="59">
        <v>876</v>
      </c>
      <c r="AM45" s="59">
        <v>149</v>
      </c>
      <c r="AN45" s="59">
        <v>374</v>
      </c>
      <c r="AO45" s="85">
        <v>444463</v>
      </c>
      <c r="AP45" s="59">
        <v>820</v>
      </c>
      <c r="AQ45" s="59">
        <v>1195</v>
      </c>
      <c r="AR45" s="59">
        <v>31092</v>
      </c>
      <c r="AS45" s="59">
        <v>6408</v>
      </c>
      <c r="AT45" s="60">
        <v>17845</v>
      </c>
      <c r="AU45" s="60">
        <v>3539</v>
      </c>
      <c r="AV45" s="61">
        <f t="shared" si="3"/>
        <v>625818</v>
      </c>
    </row>
    <row r="46" spans="1:48" x14ac:dyDescent="0.3">
      <c r="A46" s="363"/>
      <c r="B46" s="83" t="s">
        <v>38</v>
      </c>
      <c r="C46" s="84">
        <v>30</v>
      </c>
      <c r="D46" s="59">
        <v>9</v>
      </c>
      <c r="E46" s="59">
        <v>103</v>
      </c>
      <c r="F46" s="59">
        <v>27</v>
      </c>
      <c r="G46" s="59">
        <v>31</v>
      </c>
      <c r="H46" s="59">
        <v>45</v>
      </c>
      <c r="I46" s="59">
        <v>61</v>
      </c>
      <c r="J46" s="59">
        <v>3</v>
      </c>
      <c r="K46" s="59">
        <v>34</v>
      </c>
      <c r="L46" s="59">
        <v>12</v>
      </c>
      <c r="M46" s="59">
        <v>62</v>
      </c>
      <c r="N46" s="59">
        <v>53</v>
      </c>
      <c r="O46" s="66">
        <f t="shared" si="0"/>
        <v>470</v>
      </c>
      <c r="P46" s="59">
        <v>52</v>
      </c>
      <c r="Q46" s="66">
        <f t="shared" si="1"/>
        <v>522</v>
      </c>
      <c r="R46" s="59">
        <v>121</v>
      </c>
      <c r="S46" s="59">
        <v>121</v>
      </c>
      <c r="T46" s="59">
        <v>60261</v>
      </c>
      <c r="U46" s="59">
        <v>45401</v>
      </c>
      <c r="V46" s="66">
        <f t="shared" si="2"/>
        <v>105904</v>
      </c>
      <c r="W46" s="59">
        <v>5917</v>
      </c>
      <c r="X46" s="59">
        <v>98</v>
      </c>
      <c r="Y46" s="59">
        <v>213</v>
      </c>
      <c r="Z46" s="59">
        <v>386</v>
      </c>
      <c r="AA46" s="59">
        <v>113</v>
      </c>
      <c r="AB46" s="59">
        <v>301</v>
      </c>
      <c r="AC46" s="59">
        <v>1187</v>
      </c>
      <c r="AD46" s="59">
        <v>644</v>
      </c>
      <c r="AE46" s="59">
        <v>273</v>
      </c>
      <c r="AF46" s="59">
        <v>1864</v>
      </c>
      <c r="AG46" s="59">
        <v>43</v>
      </c>
      <c r="AH46" s="59">
        <v>43</v>
      </c>
      <c r="AI46" s="59">
        <v>19</v>
      </c>
      <c r="AJ46" s="59">
        <v>15</v>
      </c>
      <c r="AK46" s="59">
        <v>5326</v>
      </c>
      <c r="AL46" s="59">
        <v>6167</v>
      </c>
      <c r="AM46" s="59">
        <v>35</v>
      </c>
      <c r="AN46" s="59">
        <v>13882</v>
      </c>
      <c r="AO46" s="59">
        <v>814</v>
      </c>
      <c r="AP46" s="85">
        <v>361646</v>
      </c>
      <c r="AQ46" s="59">
        <v>623</v>
      </c>
      <c r="AR46" s="59">
        <v>1693</v>
      </c>
      <c r="AS46" s="59">
        <v>284</v>
      </c>
      <c r="AT46" s="60">
        <v>8979</v>
      </c>
      <c r="AU46" s="60">
        <v>1689</v>
      </c>
      <c r="AV46" s="61">
        <f t="shared" si="3"/>
        <v>518680</v>
      </c>
    </row>
    <row r="47" spans="1:48" x14ac:dyDescent="0.3">
      <c r="A47" s="363"/>
      <c r="B47" s="83" t="s">
        <v>39</v>
      </c>
      <c r="C47" s="84">
        <v>3</v>
      </c>
      <c r="D47" s="59">
        <v>9</v>
      </c>
      <c r="E47" s="59">
        <v>21</v>
      </c>
      <c r="F47" s="59">
        <v>12</v>
      </c>
      <c r="G47" s="59">
        <v>0</v>
      </c>
      <c r="H47" s="59">
        <v>21</v>
      </c>
      <c r="I47" s="59">
        <v>18</v>
      </c>
      <c r="J47" s="59">
        <v>9</v>
      </c>
      <c r="K47" s="59">
        <v>9</v>
      </c>
      <c r="L47" s="59">
        <v>9</v>
      </c>
      <c r="M47" s="59">
        <v>3</v>
      </c>
      <c r="N47" s="59">
        <v>12</v>
      </c>
      <c r="O47" s="66">
        <f t="shared" si="0"/>
        <v>126</v>
      </c>
      <c r="P47" s="59">
        <v>25</v>
      </c>
      <c r="Q47" s="66">
        <f t="shared" si="1"/>
        <v>151</v>
      </c>
      <c r="R47" s="59">
        <v>9</v>
      </c>
      <c r="S47" s="59">
        <v>33</v>
      </c>
      <c r="T47" s="59">
        <v>5928</v>
      </c>
      <c r="U47" s="59">
        <v>3107</v>
      </c>
      <c r="V47" s="66">
        <f t="shared" si="2"/>
        <v>9077</v>
      </c>
      <c r="W47" s="59">
        <v>111</v>
      </c>
      <c r="X47" s="59">
        <v>9</v>
      </c>
      <c r="Y47" s="59">
        <v>6</v>
      </c>
      <c r="Z47" s="59">
        <v>781</v>
      </c>
      <c r="AA47" s="59">
        <v>2824</v>
      </c>
      <c r="AB47" s="59">
        <v>4400</v>
      </c>
      <c r="AC47" s="59">
        <v>991</v>
      </c>
      <c r="AD47" s="59">
        <v>1183</v>
      </c>
      <c r="AE47" s="59">
        <v>1757</v>
      </c>
      <c r="AF47" s="59">
        <v>888</v>
      </c>
      <c r="AG47" s="59">
        <v>30</v>
      </c>
      <c r="AH47" s="59">
        <v>34</v>
      </c>
      <c r="AI47" s="59">
        <v>66</v>
      </c>
      <c r="AJ47" s="59">
        <v>6</v>
      </c>
      <c r="AK47" s="59">
        <v>196</v>
      </c>
      <c r="AL47" s="59">
        <v>8157</v>
      </c>
      <c r="AM47" s="59">
        <v>36</v>
      </c>
      <c r="AN47" s="59">
        <v>142</v>
      </c>
      <c r="AO47" s="59">
        <v>1024</v>
      </c>
      <c r="AP47" s="59">
        <v>956</v>
      </c>
      <c r="AQ47" s="85">
        <v>259880</v>
      </c>
      <c r="AR47" s="59">
        <v>976</v>
      </c>
      <c r="AS47" s="59">
        <v>192</v>
      </c>
      <c r="AT47" s="60">
        <v>12241</v>
      </c>
      <c r="AU47" s="60">
        <v>1243</v>
      </c>
      <c r="AV47" s="61">
        <f t="shared" si="3"/>
        <v>307357</v>
      </c>
    </row>
    <row r="48" spans="1:48" x14ac:dyDescent="0.3">
      <c r="A48" s="363"/>
      <c r="B48" s="83" t="s">
        <v>40</v>
      </c>
      <c r="C48" s="84">
        <v>102</v>
      </c>
      <c r="D48" s="59">
        <v>39</v>
      </c>
      <c r="E48" s="59">
        <v>190</v>
      </c>
      <c r="F48" s="59">
        <v>58</v>
      </c>
      <c r="G48" s="59">
        <v>27</v>
      </c>
      <c r="H48" s="59">
        <v>224</v>
      </c>
      <c r="I48" s="59">
        <v>1159</v>
      </c>
      <c r="J48" s="59">
        <v>24</v>
      </c>
      <c r="K48" s="59">
        <v>46</v>
      </c>
      <c r="L48" s="59">
        <v>27</v>
      </c>
      <c r="M48" s="59">
        <v>428</v>
      </c>
      <c r="N48" s="59">
        <v>289</v>
      </c>
      <c r="O48" s="66">
        <f t="shared" si="0"/>
        <v>2613</v>
      </c>
      <c r="P48" s="59">
        <v>143</v>
      </c>
      <c r="Q48" s="66">
        <f t="shared" si="1"/>
        <v>2756</v>
      </c>
      <c r="R48" s="59">
        <v>245</v>
      </c>
      <c r="S48" s="59">
        <v>1330</v>
      </c>
      <c r="T48" s="59">
        <v>55136</v>
      </c>
      <c r="U48" s="59">
        <v>71234</v>
      </c>
      <c r="V48" s="66">
        <f t="shared" si="2"/>
        <v>127945</v>
      </c>
      <c r="W48" s="59">
        <v>173</v>
      </c>
      <c r="X48" s="59">
        <v>31</v>
      </c>
      <c r="Y48" s="59">
        <v>101</v>
      </c>
      <c r="Z48" s="59">
        <v>3989</v>
      </c>
      <c r="AA48" s="59">
        <v>615</v>
      </c>
      <c r="AB48" s="59">
        <v>1391</v>
      </c>
      <c r="AC48" s="59">
        <v>4032</v>
      </c>
      <c r="AD48" s="59">
        <v>3558</v>
      </c>
      <c r="AE48" s="59">
        <v>1869</v>
      </c>
      <c r="AF48" s="59">
        <v>115</v>
      </c>
      <c r="AG48" s="59">
        <v>339</v>
      </c>
      <c r="AH48" s="59">
        <v>289</v>
      </c>
      <c r="AI48" s="59">
        <v>165</v>
      </c>
      <c r="AJ48" s="59">
        <v>21</v>
      </c>
      <c r="AK48" s="59">
        <v>145</v>
      </c>
      <c r="AL48" s="59">
        <v>1610</v>
      </c>
      <c r="AM48" s="59">
        <v>449</v>
      </c>
      <c r="AN48" s="59">
        <v>549</v>
      </c>
      <c r="AO48" s="59">
        <v>19455</v>
      </c>
      <c r="AP48" s="59">
        <v>1441</v>
      </c>
      <c r="AQ48" s="59">
        <v>508</v>
      </c>
      <c r="AR48" s="85">
        <v>342084</v>
      </c>
      <c r="AS48" s="59">
        <v>13858</v>
      </c>
      <c r="AT48" s="60">
        <v>3129</v>
      </c>
      <c r="AU48" s="60">
        <v>2263</v>
      </c>
      <c r="AV48" s="61">
        <f t="shared" si="3"/>
        <v>532880</v>
      </c>
    </row>
    <row r="49" spans="1:48" x14ac:dyDescent="0.3">
      <c r="A49" s="363"/>
      <c r="B49" s="83" t="s">
        <v>41</v>
      </c>
      <c r="C49" s="84">
        <v>39</v>
      </c>
      <c r="D49" s="59">
        <v>37</v>
      </c>
      <c r="E49" s="59">
        <v>113</v>
      </c>
      <c r="F49" s="59">
        <v>49</v>
      </c>
      <c r="G49" s="59">
        <v>33</v>
      </c>
      <c r="H49" s="59">
        <v>113</v>
      </c>
      <c r="I49" s="59">
        <v>540</v>
      </c>
      <c r="J49" s="59">
        <v>30</v>
      </c>
      <c r="K49" s="59">
        <v>24</v>
      </c>
      <c r="L49" s="59">
        <v>6</v>
      </c>
      <c r="M49" s="59">
        <v>244</v>
      </c>
      <c r="N49" s="59">
        <v>400</v>
      </c>
      <c r="O49" s="66">
        <f t="shared" si="0"/>
        <v>1628</v>
      </c>
      <c r="P49" s="59">
        <v>60</v>
      </c>
      <c r="Q49" s="66">
        <f t="shared" si="1"/>
        <v>1688</v>
      </c>
      <c r="R49" s="59">
        <v>113</v>
      </c>
      <c r="S49" s="59">
        <v>403</v>
      </c>
      <c r="T49" s="59">
        <v>13096</v>
      </c>
      <c r="U49" s="59">
        <v>7695</v>
      </c>
      <c r="V49" s="66">
        <f t="shared" si="2"/>
        <v>21307</v>
      </c>
      <c r="W49" s="59">
        <v>165</v>
      </c>
      <c r="X49" s="59">
        <v>6</v>
      </c>
      <c r="Y49" s="59">
        <v>61</v>
      </c>
      <c r="Z49" s="59">
        <v>201</v>
      </c>
      <c r="AA49" s="59">
        <v>96</v>
      </c>
      <c r="AB49" s="59">
        <v>132</v>
      </c>
      <c r="AC49" s="59">
        <v>246</v>
      </c>
      <c r="AD49" s="59">
        <v>163</v>
      </c>
      <c r="AE49" s="59">
        <v>188</v>
      </c>
      <c r="AF49" s="59">
        <v>100</v>
      </c>
      <c r="AG49" s="59">
        <v>14840</v>
      </c>
      <c r="AH49" s="59">
        <v>2547</v>
      </c>
      <c r="AI49" s="59">
        <v>400</v>
      </c>
      <c r="AJ49" s="59">
        <v>38</v>
      </c>
      <c r="AK49" s="59">
        <v>66</v>
      </c>
      <c r="AL49" s="59">
        <v>204</v>
      </c>
      <c r="AM49" s="59">
        <v>4542</v>
      </c>
      <c r="AN49" s="59">
        <v>272</v>
      </c>
      <c r="AO49" s="59">
        <v>5549</v>
      </c>
      <c r="AP49" s="59">
        <v>419</v>
      </c>
      <c r="AQ49" s="59">
        <v>190</v>
      </c>
      <c r="AR49" s="59">
        <v>18663</v>
      </c>
      <c r="AS49" s="85">
        <v>281684</v>
      </c>
      <c r="AT49" s="60">
        <v>2030</v>
      </c>
      <c r="AU49" s="60">
        <v>1387</v>
      </c>
      <c r="AV49" s="61">
        <f t="shared" si="3"/>
        <v>357184</v>
      </c>
    </row>
    <row r="50" spans="1:48" x14ac:dyDescent="0.3">
      <c r="A50" s="363"/>
      <c r="B50" s="86" t="s">
        <v>30</v>
      </c>
      <c r="C50" s="87">
        <v>330</v>
      </c>
      <c r="D50" s="60">
        <v>286</v>
      </c>
      <c r="E50" s="60">
        <v>501</v>
      </c>
      <c r="F50" s="60">
        <v>551</v>
      </c>
      <c r="G50" s="60">
        <v>246</v>
      </c>
      <c r="H50" s="60">
        <v>434</v>
      </c>
      <c r="I50" s="60">
        <v>325</v>
      </c>
      <c r="J50" s="60">
        <v>278</v>
      </c>
      <c r="K50" s="60">
        <v>211</v>
      </c>
      <c r="L50" s="60">
        <v>190</v>
      </c>
      <c r="M50" s="60">
        <v>456</v>
      </c>
      <c r="N50" s="60">
        <v>386</v>
      </c>
      <c r="O50" s="67">
        <f t="shared" si="0"/>
        <v>4194</v>
      </c>
      <c r="P50" s="60">
        <v>765</v>
      </c>
      <c r="Q50" s="67">
        <f t="shared" si="1"/>
        <v>4959</v>
      </c>
      <c r="R50" s="60">
        <v>454</v>
      </c>
      <c r="S50" s="60">
        <v>1026</v>
      </c>
      <c r="T50" s="60">
        <v>49894</v>
      </c>
      <c r="U50" s="60">
        <v>25135</v>
      </c>
      <c r="V50" s="67">
        <f t="shared" si="2"/>
        <v>76509</v>
      </c>
      <c r="W50" s="60">
        <v>3237</v>
      </c>
      <c r="X50" s="60">
        <v>319</v>
      </c>
      <c r="Y50" s="60">
        <v>585</v>
      </c>
      <c r="Z50" s="60">
        <v>1971</v>
      </c>
      <c r="AA50" s="60">
        <v>5244</v>
      </c>
      <c r="AB50" s="60">
        <v>2843</v>
      </c>
      <c r="AC50" s="60">
        <v>2015</v>
      </c>
      <c r="AD50" s="60">
        <v>2236</v>
      </c>
      <c r="AE50" s="60">
        <v>2291</v>
      </c>
      <c r="AF50" s="60">
        <v>16238</v>
      </c>
      <c r="AG50" s="60">
        <v>707</v>
      </c>
      <c r="AH50" s="60">
        <v>2774</v>
      </c>
      <c r="AI50" s="60">
        <v>4626</v>
      </c>
      <c r="AJ50" s="60">
        <v>565</v>
      </c>
      <c r="AK50" s="60">
        <v>12414</v>
      </c>
      <c r="AL50" s="60">
        <v>6519</v>
      </c>
      <c r="AM50" s="60">
        <v>803</v>
      </c>
      <c r="AN50" s="60">
        <v>17524</v>
      </c>
      <c r="AO50" s="60">
        <v>27234</v>
      </c>
      <c r="AP50" s="60">
        <v>17059</v>
      </c>
      <c r="AQ50" s="60">
        <v>23245</v>
      </c>
      <c r="AR50" s="60">
        <v>8749</v>
      </c>
      <c r="AS50" s="60">
        <v>4226</v>
      </c>
      <c r="AT50" s="88">
        <v>13336363</v>
      </c>
      <c r="AU50" s="60">
        <v>93776</v>
      </c>
      <c r="AV50" s="61">
        <f t="shared" si="3"/>
        <v>13675031</v>
      </c>
    </row>
    <row r="51" spans="1:48" x14ac:dyDescent="0.3">
      <c r="A51" s="363"/>
      <c r="B51" s="86" t="s">
        <v>49</v>
      </c>
      <c r="C51" s="89">
        <v>51</v>
      </c>
      <c r="D51" s="90">
        <v>42</v>
      </c>
      <c r="E51" s="90">
        <v>39</v>
      </c>
      <c r="F51" s="90">
        <v>47</v>
      </c>
      <c r="G51" s="90">
        <v>24</v>
      </c>
      <c r="H51" s="90">
        <v>33</v>
      </c>
      <c r="I51" s="90">
        <v>33</v>
      </c>
      <c r="J51" s="90">
        <v>6</v>
      </c>
      <c r="K51" s="90">
        <v>24</v>
      </c>
      <c r="L51" s="90">
        <v>15</v>
      </c>
      <c r="M51" s="90">
        <v>57</v>
      </c>
      <c r="N51" s="90">
        <v>48</v>
      </c>
      <c r="O51" s="91">
        <f t="shared" si="0"/>
        <v>419</v>
      </c>
      <c r="P51" s="90">
        <v>43</v>
      </c>
      <c r="Q51" s="91">
        <f t="shared" si="1"/>
        <v>462</v>
      </c>
      <c r="R51" s="90">
        <v>30</v>
      </c>
      <c r="S51" s="90">
        <v>71</v>
      </c>
      <c r="T51" s="90">
        <v>2559</v>
      </c>
      <c r="U51" s="90">
        <v>1796</v>
      </c>
      <c r="V51" s="91">
        <f t="shared" si="2"/>
        <v>4456</v>
      </c>
      <c r="W51" s="90">
        <v>141</v>
      </c>
      <c r="X51" s="90">
        <v>27</v>
      </c>
      <c r="Y51" s="90">
        <v>51</v>
      </c>
      <c r="Z51" s="90">
        <v>152</v>
      </c>
      <c r="AA51" s="90">
        <v>181</v>
      </c>
      <c r="AB51" s="90">
        <v>202</v>
      </c>
      <c r="AC51" s="90">
        <v>164</v>
      </c>
      <c r="AD51" s="90">
        <v>153</v>
      </c>
      <c r="AE51" s="90">
        <v>194</v>
      </c>
      <c r="AF51" s="90">
        <v>170</v>
      </c>
      <c r="AG51" s="90">
        <v>45</v>
      </c>
      <c r="AH51" s="90">
        <v>258</v>
      </c>
      <c r="AI51" s="90">
        <v>156</v>
      </c>
      <c r="AJ51" s="90">
        <v>42</v>
      </c>
      <c r="AK51" s="90">
        <v>121</v>
      </c>
      <c r="AL51" s="90">
        <v>424</v>
      </c>
      <c r="AM51" s="90">
        <v>90</v>
      </c>
      <c r="AN51" s="90">
        <v>672</v>
      </c>
      <c r="AO51" s="90">
        <v>1124</v>
      </c>
      <c r="AP51" s="90">
        <v>640</v>
      </c>
      <c r="AQ51" s="90">
        <v>745</v>
      </c>
      <c r="AR51" s="90">
        <v>819</v>
      </c>
      <c r="AS51" s="90">
        <v>364</v>
      </c>
      <c r="AT51" s="90">
        <v>54941</v>
      </c>
      <c r="AU51" s="302">
        <v>1805640</v>
      </c>
      <c r="AV51" s="61">
        <f t="shared" si="3"/>
        <v>1872434</v>
      </c>
    </row>
    <row r="52" spans="1:48" x14ac:dyDescent="0.3">
      <c r="A52" s="364"/>
      <c r="B52" s="307" t="s">
        <v>0</v>
      </c>
      <c r="C52" s="92">
        <v>46060</v>
      </c>
      <c r="D52" s="93">
        <v>56228</v>
      </c>
      <c r="E52" s="93">
        <v>46681</v>
      </c>
      <c r="F52" s="93">
        <v>44663</v>
      </c>
      <c r="G52" s="93">
        <v>29475</v>
      </c>
      <c r="H52" s="93">
        <v>69755</v>
      </c>
      <c r="I52" s="93">
        <v>42977</v>
      </c>
      <c r="J52" s="93">
        <v>37443</v>
      </c>
      <c r="K52" s="93">
        <v>46139</v>
      </c>
      <c r="L52" s="93">
        <v>41293</v>
      </c>
      <c r="M52" s="93">
        <v>53445</v>
      </c>
      <c r="N52" s="93">
        <v>50331</v>
      </c>
      <c r="O52" s="93">
        <f t="shared" si="0"/>
        <v>564490</v>
      </c>
      <c r="P52" s="93">
        <v>89887</v>
      </c>
      <c r="Q52" s="93">
        <f t="shared" si="1"/>
        <v>654377</v>
      </c>
      <c r="R52" s="93">
        <v>67503</v>
      </c>
      <c r="S52" s="93">
        <v>102580</v>
      </c>
      <c r="T52" s="93">
        <v>2168483</v>
      </c>
      <c r="U52" s="93">
        <v>1466011</v>
      </c>
      <c r="V52" s="93">
        <f t="shared" si="2"/>
        <v>3804577</v>
      </c>
      <c r="W52" s="93">
        <v>83910</v>
      </c>
      <c r="X52" s="93">
        <v>63212</v>
      </c>
      <c r="Y52" s="93">
        <v>57306</v>
      </c>
      <c r="Z52" s="93">
        <v>61609</v>
      </c>
      <c r="AA52" s="93">
        <v>78639</v>
      </c>
      <c r="AB52" s="93">
        <v>93792</v>
      </c>
      <c r="AC52" s="93">
        <v>72068</v>
      </c>
      <c r="AD52" s="93">
        <v>70461</v>
      </c>
      <c r="AE52" s="93">
        <v>65369</v>
      </c>
      <c r="AF52" s="93">
        <v>124182</v>
      </c>
      <c r="AG52" s="93">
        <v>112237</v>
      </c>
      <c r="AH52" s="93">
        <v>104942</v>
      </c>
      <c r="AI52" s="93">
        <v>111015</v>
      </c>
      <c r="AJ52" s="93">
        <v>51699</v>
      </c>
      <c r="AK52" s="93">
        <v>157807</v>
      </c>
      <c r="AL52" s="93">
        <v>210368</v>
      </c>
      <c r="AM52" s="93">
        <v>179712</v>
      </c>
      <c r="AN52" s="93">
        <v>527438</v>
      </c>
      <c r="AO52" s="93">
        <v>564545</v>
      </c>
      <c r="AP52" s="93">
        <v>482063</v>
      </c>
      <c r="AQ52" s="93">
        <v>306766</v>
      </c>
      <c r="AR52" s="93">
        <v>487525</v>
      </c>
      <c r="AS52" s="93">
        <v>347942</v>
      </c>
      <c r="AT52" s="93">
        <v>13503560</v>
      </c>
      <c r="AU52" s="93">
        <v>1934260</v>
      </c>
      <c r="AV52" s="303">
        <f t="shared" si="3"/>
        <v>24311381</v>
      </c>
    </row>
    <row r="53" spans="1:48" x14ac:dyDescent="0.3">
      <c r="A53" s="17"/>
      <c r="B53" s="17"/>
      <c r="O53" s="192"/>
      <c r="Q53" s="192"/>
    </row>
    <row r="54" spans="1:48" x14ac:dyDescent="0.3">
      <c r="A54" s="327"/>
      <c r="B54" s="328"/>
      <c r="C54" s="335" t="s">
        <v>43</v>
      </c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36"/>
      <c r="Z54" s="336"/>
      <c r="AA54" s="336"/>
      <c r="AB54" s="336"/>
      <c r="AC54" s="336"/>
      <c r="AD54" s="336"/>
      <c r="AE54" s="336"/>
      <c r="AF54" s="336"/>
      <c r="AG54" s="336"/>
      <c r="AH54" s="336"/>
      <c r="AI54" s="336"/>
      <c r="AJ54" s="336"/>
      <c r="AK54" s="336"/>
      <c r="AL54" s="336"/>
      <c r="AM54" s="336"/>
      <c r="AN54" s="336"/>
      <c r="AO54" s="336"/>
      <c r="AP54" s="336"/>
      <c r="AQ54" s="336"/>
      <c r="AR54" s="336"/>
      <c r="AS54" s="336"/>
      <c r="AT54" s="336"/>
      <c r="AU54" s="337"/>
      <c r="AV54" s="334"/>
    </row>
    <row r="55" spans="1:48" ht="94.5" customHeight="1" x14ac:dyDescent="0.3">
      <c r="A55" s="329"/>
      <c r="B55" s="330" t="s">
        <v>45</v>
      </c>
      <c r="C55" s="319" t="s">
        <v>1</v>
      </c>
      <c r="D55" s="319" t="s">
        <v>2</v>
      </c>
      <c r="E55" s="319" t="s">
        <v>3</v>
      </c>
      <c r="F55" s="319" t="s">
        <v>4</v>
      </c>
      <c r="G55" s="319" t="s">
        <v>5</v>
      </c>
      <c r="H55" s="319" t="s">
        <v>6</v>
      </c>
      <c r="I55" s="319" t="s">
        <v>7</v>
      </c>
      <c r="J55" s="319" t="s">
        <v>8</v>
      </c>
      <c r="K55" s="319" t="s">
        <v>9</v>
      </c>
      <c r="L55" s="319" t="s">
        <v>10</v>
      </c>
      <c r="M55" s="319" t="s">
        <v>11</v>
      </c>
      <c r="N55" s="319" t="s">
        <v>12</v>
      </c>
      <c r="O55" s="319" t="s">
        <v>48</v>
      </c>
      <c r="P55" s="320" t="s">
        <v>13</v>
      </c>
      <c r="Q55" s="320" t="s">
        <v>46</v>
      </c>
      <c r="R55" s="321" t="s">
        <v>14</v>
      </c>
      <c r="S55" s="321" t="s">
        <v>15</v>
      </c>
      <c r="T55" s="321" t="s">
        <v>33</v>
      </c>
      <c r="U55" s="321" t="s">
        <v>34</v>
      </c>
      <c r="V55" s="321" t="s">
        <v>47</v>
      </c>
      <c r="W55" s="322" t="s">
        <v>16</v>
      </c>
      <c r="X55" s="322" t="s">
        <v>18</v>
      </c>
      <c r="Y55" s="322" t="s">
        <v>17</v>
      </c>
      <c r="Z55" s="322" t="s">
        <v>19</v>
      </c>
      <c r="AA55" s="322" t="s">
        <v>20</v>
      </c>
      <c r="AB55" s="322" t="s">
        <v>21</v>
      </c>
      <c r="AC55" s="322" t="s">
        <v>22</v>
      </c>
      <c r="AD55" s="322" t="s">
        <v>23</v>
      </c>
      <c r="AE55" s="322" t="s">
        <v>24</v>
      </c>
      <c r="AF55" s="322" t="s">
        <v>25</v>
      </c>
      <c r="AG55" s="322" t="s">
        <v>26</v>
      </c>
      <c r="AH55" s="322" t="s">
        <v>27</v>
      </c>
      <c r="AI55" s="322" t="s">
        <v>28</v>
      </c>
      <c r="AJ55" s="322" t="s">
        <v>29</v>
      </c>
      <c r="AK55" s="323" t="s">
        <v>31</v>
      </c>
      <c r="AL55" s="323" t="s">
        <v>32</v>
      </c>
      <c r="AM55" s="323" t="s">
        <v>35</v>
      </c>
      <c r="AN55" s="323" t="s">
        <v>36</v>
      </c>
      <c r="AO55" s="323" t="s">
        <v>37</v>
      </c>
      <c r="AP55" s="323" t="s">
        <v>38</v>
      </c>
      <c r="AQ55" s="323" t="s">
        <v>39</v>
      </c>
      <c r="AR55" s="323" t="s">
        <v>40</v>
      </c>
      <c r="AS55" s="323" t="s">
        <v>41</v>
      </c>
      <c r="AT55" s="324" t="s">
        <v>30</v>
      </c>
      <c r="AU55" s="338" t="s">
        <v>49</v>
      </c>
      <c r="AV55" s="339" t="s">
        <v>107</v>
      </c>
    </row>
    <row r="56" spans="1:48" x14ac:dyDescent="0.3">
      <c r="A56" s="362" t="s">
        <v>42</v>
      </c>
      <c r="B56" s="94" t="s">
        <v>1</v>
      </c>
      <c r="C56" s="95">
        <f t="shared" ref="C56:AV61" si="7">C7/$AV7*100</f>
        <v>69.027363082334659</v>
      </c>
      <c r="D56" s="96">
        <f t="shared" si="7"/>
        <v>2.513395230888789</v>
      </c>
      <c r="E56" s="96">
        <f t="shared" si="7"/>
        <v>0.26176939752137102</v>
      </c>
      <c r="F56" s="96">
        <f t="shared" si="7"/>
        <v>1.1084297926295554</v>
      </c>
      <c r="G56" s="96">
        <f t="shared" si="7"/>
        <v>0.23109329624933536</v>
      </c>
      <c r="H56" s="96">
        <f t="shared" si="7"/>
        <v>5.6893942492535476</v>
      </c>
      <c r="I56" s="96">
        <f t="shared" si="7"/>
        <v>0.48059225326189209</v>
      </c>
      <c r="J56" s="96">
        <f t="shared" si="7"/>
        <v>3.957217064092601</v>
      </c>
      <c r="K56" s="96">
        <f t="shared" si="7"/>
        <v>1.1104748660476911</v>
      </c>
      <c r="L56" s="96">
        <f t="shared" si="7"/>
        <v>0.22904822283119963</v>
      </c>
      <c r="M56" s="96">
        <f t="shared" si="7"/>
        <v>1.8282956358133258</v>
      </c>
      <c r="N56" s="96">
        <f t="shared" si="7"/>
        <v>2.433637367581496</v>
      </c>
      <c r="O56" s="96">
        <f t="shared" si="7"/>
        <v>88.870710458505471</v>
      </c>
      <c r="P56" s="97">
        <f t="shared" si="7"/>
        <v>1.0470775900854841</v>
      </c>
      <c r="Q56" s="97">
        <f t="shared" si="7"/>
        <v>89.917788048590936</v>
      </c>
      <c r="R56" s="98">
        <f t="shared" si="7"/>
        <v>0.30267086588408526</v>
      </c>
      <c r="S56" s="98">
        <f t="shared" si="7"/>
        <v>0.35379770133747801</v>
      </c>
      <c r="T56" s="98">
        <f t="shared" si="7"/>
        <v>4.9531678187246921</v>
      </c>
      <c r="U56" s="98">
        <f t="shared" si="7"/>
        <v>1.0327620761585341</v>
      </c>
      <c r="V56" s="98">
        <f t="shared" si="7"/>
        <v>6.64239846210479</v>
      </c>
      <c r="W56" s="99">
        <f t="shared" si="7"/>
        <v>2.4540881017628535E-2</v>
      </c>
      <c r="X56" s="99">
        <f t="shared" si="7"/>
        <v>6.1352202544071336E-3</v>
      </c>
      <c r="Y56" s="99">
        <f t="shared" si="7"/>
        <v>7.7712789889157016E-2</v>
      </c>
      <c r="Z56" s="99">
        <f t="shared" si="7"/>
        <v>1.2270440508814267E-2</v>
      </c>
      <c r="AA56" s="99">
        <f t="shared" si="7"/>
        <v>8.1802936725428443E-3</v>
      </c>
      <c r="AB56" s="99">
        <f t="shared" si="7"/>
        <v>1.0225367090678556E-2</v>
      </c>
      <c r="AC56" s="99">
        <f t="shared" si="7"/>
        <v>2.0450734181357112E-2</v>
      </c>
      <c r="AD56" s="99">
        <f t="shared" si="7"/>
        <v>6.1352202544071336E-3</v>
      </c>
      <c r="AE56" s="99">
        <f t="shared" si="7"/>
        <v>2.4540881017628535E-2</v>
      </c>
      <c r="AF56" s="99">
        <f t="shared" si="7"/>
        <v>8.1802936725428443E-3</v>
      </c>
      <c r="AG56" s="99">
        <f t="shared" si="7"/>
        <v>2.8631027853899954E-2</v>
      </c>
      <c r="AH56" s="99">
        <f t="shared" si="7"/>
        <v>6.1352202544071336E-3</v>
      </c>
      <c r="AI56" s="99">
        <f t="shared" si="7"/>
        <v>8.1802936725428443E-3</v>
      </c>
      <c r="AJ56" s="99">
        <f t="shared" si="7"/>
        <v>6.1352202544071336E-3</v>
      </c>
      <c r="AK56" s="100">
        <f t="shared" si="7"/>
        <v>4.7036688617121354E-2</v>
      </c>
      <c r="AL56" s="100">
        <f t="shared" si="7"/>
        <v>6.3397275962207039E-2</v>
      </c>
      <c r="AM56" s="100">
        <f t="shared" si="7"/>
        <v>0.84666039510818436</v>
      </c>
      <c r="AN56" s="100">
        <f t="shared" si="7"/>
        <v>0.15133543294204263</v>
      </c>
      <c r="AO56" s="100">
        <f t="shared" si="7"/>
        <v>0.13906499243322837</v>
      </c>
      <c r="AP56" s="100">
        <f t="shared" si="7"/>
        <v>0.16769602028712829</v>
      </c>
      <c r="AQ56" s="100">
        <f t="shared" si="7"/>
        <v>3.68113215264428E-2</v>
      </c>
      <c r="AR56" s="100">
        <f t="shared" si="7"/>
        <v>0.42128512413595642</v>
      </c>
      <c r="AS56" s="100">
        <f t="shared" si="7"/>
        <v>0.26176939752137102</v>
      </c>
      <c r="AT56" s="101">
        <f t="shared" si="7"/>
        <v>0.64419812671274901</v>
      </c>
      <c r="AU56" s="101">
        <f t="shared" si="7"/>
        <v>0.41310483046341367</v>
      </c>
      <c r="AV56" s="340">
        <f t="shared" si="7"/>
        <v>100</v>
      </c>
    </row>
    <row r="57" spans="1:48" x14ac:dyDescent="0.3">
      <c r="A57" s="363"/>
      <c r="B57" s="102" t="s">
        <v>2</v>
      </c>
      <c r="C57" s="103">
        <f t="shared" si="7"/>
        <v>2.5992463412496716</v>
      </c>
      <c r="D57" s="95">
        <f t="shared" si="7"/>
        <v>72.866532293401107</v>
      </c>
      <c r="E57" s="104">
        <f t="shared" si="7"/>
        <v>0.32074314258171938</v>
      </c>
      <c r="F57" s="104">
        <f t="shared" si="7"/>
        <v>4.3659626676014369</v>
      </c>
      <c r="G57" s="104">
        <f t="shared" si="7"/>
        <v>0.22259223556217686</v>
      </c>
      <c r="H57" s="104">
        <f t="shared" si="7"/>
        <v>1.6983612303917273</v>
      </c>
      <c r="I57" s="104">
        <f t="shared" si="7"/>
        <v>0.16650600297958112</v>
      </c>
      <c r="J57" s="104">
        <f t="shared" si="7"/>
        <v>1.5125755849618789</v>
      </c>
      <c r="K57" s="104">
        <f t="shared" si="7"/>
        <v>3.7157129085969678</v>
      </c>
      <c r="L57" s="104">
        <f t="shared" si="7"/>
        <v>3.1443344141617735</v>
      </c>
      <c r="M57" s="104">
        <f t="shared" si="7"/>
        <v>0.72035754973271404</v>
      </c>
      <c r="N57" s="104">
        <f t="shared" si="7"/>
        <v>0.14897905529751995</v>
      </c>
      <c r="O57" s="104">
        <f t="shared" si="7"/>
        <v>91.481903426518272</v>
      </c>
      <c r="P57" s="105">
        <f t="shared" si="7"/>
        <v>1.6475330821137497</v>
      </c>
      <c r="Q57" s="105">
        <f t="shared" si="7"/>
        <v>93.129436508632025</v>
      </c>
      <c r="R57" s="106">
        <f t="shared" si="7"/>
        <v>0.28393655244939092</v>
      </c>
      <c r="S57" s="106">
        <f t="shared" si="7"/>
        <v>0.29094733152221541</v>
      </c>
      <c r="T57" s="106">
        <f t="shared" si="7"/>
        <v>3.2477434054859344</v>
      </c>
      <c r="U57" s="106">
        <f t="shared" si="7"/>
        <v>0.83778809920252384</v>
      </c>
      <c r="V57" s="106">
        <f t="shared" si="7"/>
        <v>4.6604153886600646</v>
      </c>
      <c r="W57" s="107">
        <f t="shared" si="7"/>
        <v>5.2580843046183511E-3</v>
      </c>
      <c r="X57" s="107">
        <f t="shared" si="7"/>
        <v>1.0516168609236702E-2</v>
      </c>
      <c r="Y57" s="107">
        <f t="shared" si="7"/>
        <v>7.711856980106914E-2</v>
      </c>
      <c r="Z57" s="107">
        <f t="shared" si="7"/>
        <v>2.4537726754885636E-2</v>
      </c>
      <c r="AA57" s="107">
        <f t="shared" si="7"/>
        <v>0</v>
      </c>
      <c r="AB57" s="107">
        <f t="shared" si="7"/>
        <v>1.5774252913855053E-2</v>
      </c>
      <c r="AC57" s="107">
        <f t="shared" si="7"/>
        <v>1.7526947682061169E-2</v>
      </c>
      <c r="AD57" s="107">
        <f t="shared" si="7"/>
        <v>3.3301200595916222E-2</v>
      </c>
      <c r="AE57" s="107">
        <f t="shared" si="7"/>
        <v>1.0516168609236702E-2</v>
      </c>
      <c r="AF57" s="107">
        <f t="shared" si="7"/>
        <v>1.5774252913855053E-2</v>
      </c>
      <c r="AG57" s="107">
        <f t="shared" si="7"/>
        <v>1.7526947682061169E-2</v>
      </c>
      <c r="AH57" s="107">
        <f t="shared" si="7"/>
        <v>2.4537726754885636E-2</v>
      </c>
      <c r="AI57" s="107">
        <f t="shared" si="7"/>
        <v>1.9279642450267285E-2</v>
      </c>
      <c r="AJ57" s="107">
        <f t="shared" si="7"/>
        <v>5.2580843046183511E-3</v>
      </c>
      <c r="AK57" s="108">
        <f t="shared" si="7"/>
        <v>1.0516168609236702E-2</v>
      </c>
      <c r="AL57" s="108">
        <f t="shared" si="7"/>
        <v>1.0516168609236702E-2</v>
      </c>
      <c r="AM57" s="108">
        <f t="shared" si="7"/>
        <v>0.11217246516519148</v>
      </c>
      <c r="AN57" s="108">
        <f t="shared" si="7"/>
        <v>0.17001139251599334</v>
      </c>
      <c r="AO57" s="108">
        <f t="shared" si="7"/>
        <v>0.12268863377442819</v>
      </c>
      <c r="AP57" s="108">
        <f t="shared" si="7"/>
        <v>0.12794671807904653</v>
      </c>
      <c r="AQ57" s="108">
        <f t="shared" si="7"/>
        <v>5.4333537814389626E-2</v>
      </c>
      <c r="AR57" s="108">
        <f t="shared" si="7"/>
        <v>0.22785031986679521</v>
      </c>
      <c r="AS57" s="108">
        <f t="shared" si="7"/>
        <v>0.21908684602576461</v>
      </c>
      <c r="AT57" s="109">
        <f t="shared" si="7"/>
        <v>0.5047760932433617</v>
      </c>
      <c r="AU57" s="109">
        <f t="shared" si="7"/>
        <v>0.37332398562790292</v>
      </c>
      <c r="AV57" s="340">
        <f t="shared" si="7"/>
        <v>100</v>
      </c>
    </row>
    <row r="58" spans="1:48" x14ac:dyDescent="0.3">
      <c r="A58" s="363"/>
      <c r="B58" s="102" t="s">
        <v>3</v>
      </c>
      <c r="C58" s="103">
        <f t="shared" si="7"/>
        <v>8.5247454416291737E-2</v>
      </c>
      <c r="D58" s="104">
        <f t="shared" si="7"/>
        <v>7.8143499881600756E-2</v>
      </c>
      <c r="E58" s="95">
        <f t="shared" si="7"/>
        <v>45.05327965901018</v>
      </c>
      <c r="F58" s="104">
        <f t="shared" si="7"/>
        <v>3.7887757518351883E-2</v>
      </c>
      <c r="G58" s="104">
        <f t="shared" si="7"/>
        <v>4.4020838266635094</v>
      </c>
      <c r="H58" s="104">
        <f t="shared" si="7"/>
        <v>0.63935590812218801</v>
      </c>
      <c r="I58" s="104">
        <f t="shared" si="7"/>
        <v>3.9166469334596257</v>
      </c>
      <c r="J58" s="104">
        <f t="shared" si="7"/>
        <v>3.7887757518351883E-2</v>
      </c>
      <c r="K58" s="104">
        <f t="shared" si="7"/>
        <v>0.2581103480937722</v>
      </c>
      <c r="L58" s="104">
        <f t="shared" si="7"/>
        <v>3.3151787828557898E-2</v>
      </c>
      <c r="M58" s="104">
        <f t="shared" si="7"/>
        <v>0.71986739284868573</v>
      </c>
      <c r="N58" s="104">
        <f t="shared" si="7"/>
        <v>0.17049490883258347</v>
      </c>
      <c r="O58" s="104">
        <f t="shared" si="7"/>
        <v>55.432157234193703</v>
      </c>
      <c r="P58" s="105">
        <f t="shared" si="7"/>
        <v>1.4776225432157235</v>
      </c>
      <c r="Q58" s="105">
        <f t="shared" si="7"/>
        <v>56.909779777409419</v>
      </c>
      <c r="R58" s="106">
        <f t="shared" si="7"/>
        <v>11.844660194174757</v>
      </c>
      <c r="S58" s="106">
        <f t="shared" si="7"/>
        <v>3.4572578735496093</v>
      </c>
      <c r="T58" s="106">
        <f t="shared" si="7"/>
        <v>18.242955245086431</v>
      </c>
      <c r="U58" s="106">
        <f t="shared" si="7"/>
        <v>5.919962112242481</v>
      </c>
      <c r="V58" s="106">
        <f t="shared" si="7"/>
        <v>39.46483542505328</v>
      </c>
      <c r="W58" s="107">
        <f t="shared" si="7"/>
        <v>2.6047833293866916E-2</v>
      </c>
      <c r="X58" s="107">
        <f t="shared" si="7"/>
        <v>2.8415818138763912E-2</v>
      </c>
      <c r="Y58" s="107">
        <f t="shared" si="7"/>
        <v>0.60857210513852711</v>
      </c>
      <c r="Z58" s="107">
        <f t="shared" si="7"/>
        <v>3.0783802983660905E-2</v>
      </c>
      <c r="AA58" s="107">
        <f t="shared" si="7"/>
        <v>2.1311863604072934E-2</v>
      </c>
      <c r="AB58" s="107">
        <f t="shared" si="7"/>
        <v>2.6047833293866916E-2</v>
      </c>
      <c r="AC58" s="107">
        <f t="shared" si="7"/>
        <v>4.2623727208145869E-2</v>
      </c>
      <c r="AD58" s="107">
        <f t="shared" si="7"/>
        <v>4.2623727208145869E-2</v>
      </c>
      <c r="AE58" s="107">
        <f t="shared" si="7"/>
        <v>1.4207909069381956E-2</v>
      </c>
      <c r="AF58" s="107">
        <f t="shared" si="7"/>
        <v>1.6575893914278949E-2</v>
      </c>
      <c r="AG58" s="107">
        <f t="shared" si="7"/>
        <v>0</v>
      </c>
      <c r="AH58" s="107">
        <f t="shared" si="7"/>
        <v>1.6575893914278949E-2</v>
      </c>
      <c r="AI58" s="107">
        <f t="shared" si="7"/>
        <v>7.1039545346909781E-3</v>
      </c>
      <c r="AJ58" s="107">
        <f t="shared" si="7"/>
        <v>0</v>
      </c>
      <c r="AK58" s="108">
        <f t="shared" si="7"/>
        <v>0</v>
      </c>
      <c r="AL58" s="108">
        <f t="shared" si="7"/>
        <v>4.9727681742836843E-2</v>
      </c>
      <c r="AM58" s="108">
        <f t="shared" si="7"/>
        <v>7.3407530191806777E-2</v>
      </c>
      <c r="AN58" s="108">
        <f t="shared" si="7"/>
        <v>0.60146815060383618</v>
      </c>
      <c r="AO58" s="108">
        <f t="shared" si="7"/>
        <v>8.2879469571394734E-2</v>
      </c>
      <c r="AP58" s="108">
        <f t="shared" si="7"/>
        <v>0.40966137816717973</v>
      </c>
      <c r="AQ58" s="108">
        <f t="shared" si="7"/>
        <v>2.1311863604072934E-2</v>
      </c>
      <c r="AR58" s="108">
        <f t="shared" si="7"/>
        <v>0.52806062041202939</v>
      </c>
      <c r="AS58" s="108">
        <f t="shared" si="7"/>
        <v>0.23916646933459626</v>
      </c>
      <c r="AT58" s="109">
        <f t="shared" si="7"/>
        <v>0.48780487804878048</v>
      </c>
      <c r="AU58" s="109">
        <f t="shared" si="7"/>
        <v>0.25100639355908122</v>
      </c>
      <c r="AV58" s="340">
        <f t="shared" si="7"/>
        <v>100</v>
      </c>
    </row>
    <row r="59" spans="1:48" x14ac:dyDescent="0.3">
      <c r="A59" s="363"/>
      <c r="B59" s="102" t="s">
        <v>4</v>
      </c>
      <c r="C59" s="103">
        <f t="shared" si="7"/>
        <v>2.3180940115904698</v>
      </c>
      <c r="D59" s="104">
        <f t="shared" si="7"/>
        <v>7.513821968603593</v>
      </c>
      <c r="E59" s="104">
        <f t="shared" si="7"/>
        <v>0.13766458689521949</v>
      </c>
      <c r="F59" s="95">
        <f t="shared" si="7"/>
        <v>72.276128516553058</v>
      </c>
      <c r="G59" s="104">
        <f t="shared" si="7"/>
        <v>9.3256655638697075E-2</v>
      </c>
      <c r="H59" s="104">
        <f t="shared" si="7"/>
        <v>0.97697448764349315</v>
      </c>
      <c r="I59" s="104">
        <f t="shared" si="7"/>
        <v>8.4375069387392587E-2</v>
      </c>
      <c r="J59" s="104">
        <f t="shared" si="7"/>
        <v>7.8180162977107708</v>
      </c>
      <c r="K59" s="104">
        <f t="shared" si="7"/>
        <v>0.79046117636609892</v>
      </c>
      <c r="L59" s="104">
        <f t="shared" si="7"/>
        <v>3.141861136398961</v>
      </c>
      <c r="M59" s="104">
        <f t="shared" si="7"/>
        <v>0.26422719097630837</v>
      </c>
      <c r="N59" s="104">
        <f t="shared" si="7"/>
        <v>8.4375069387392587E-2</v>
      </c>
      <c r="O59" s="104">
        <f t="shared" si="7"/>
        <v>95.499256167151458</v>
      </c>
      <c r="P59" s="105">
        <f t="shared" si="7"/>
        <v>0.39078979505739725</v>
      </c>
      <c r="Q59" s="105">
        <f t="shared" si="7"/>
        <v>95.890045962208845</v>
      </c>
      <c r="R59" s="106">
        <f t="shared" si="7"/>
        <v>0.11546062126695827</v>
      </c>
      <c r="S59" s="106">
        <f t="shared" si="7"/>
        <v>9.3256655638697075E-2</v>
      </c>
      <c r="T59" s="106">
        <f t="shared" si="7"/>
        <v>1.1657081954837134</v>
      </c>
      <c r="U59" s="106">
        <f t="shared" si="7"/>
        <v>0.37746741568044057</v>
      </c>
      <c r="V59" s="106">
        <f t="shared" si="7"/>
        <v>1.7518928880698095</v>
      </c>
      <c r="W59" s="107">
        <f t="shared" si="7"/>
        <v>6.6611896884783625E-3</v>
      </c>
      <c r="X59" s="107">
        <f t="shared" si="7"/>
        <v>6.6611896884783625E-3</v>
      </c>
      <c r="Y59" s="107">
        <f t="shared" si="7"/>
        <v>7.993427626174035E-2</v>
      </c>
      <c r="Z59" s="107">
        <f t="shared" si="7"/>
        <v>6.6611896884783625E-3</v>
      </c>
      <c r="AA59" s="107">
        <f t="shared" si="7"/>
        <v>8.8815862513044828E-3</v>
      </c>
      <c r="AB59" s="107">
        <f t="shared" si="7"/>
        <v>1.3322379376956725E-2</v>
      </c>
      <c r="AC59" s="107">
        <f t="shared" si="7"/>
        <v>2.664475875391345E-2</v>
      </c>
      <c r="AD59" s="107">
        <f t="shared" si="7"/>
        <v>1.3322379376956725E-2</v>
      </c>
      <c r="AE59" s="107">
        <f t="shared" si="7"/>
        <v>2.664475875391345E-2</v>
      </c>
      <c r="AF59" s="107">
        <f t="shared" si="7"/>
        <v>1.7763172502608966E-2</v>
      </c>
      <c r="AG59" s="107">
        <f t="shared" si="7"/>
        <v>1.3322379376956725E-2</v>
      </c>
      <c r="AH59" s="107">
        <f t="shared" si="7"/>
        <v>6.2171103759131381E-2</v>
      </c>
      <c r="AI59" s="107">
        <f t="shared" si="7"/>
        <v>3.5526345005217931E-2</v>
      </c>
      <c r="AJ59" s="107">
        <f t="shared" si="7"/>
        <v>6.6611896884783625E-3</v>
      </c>
      <c r="AK59" s="108">
        <f t="shared" si="7"/>
        <v>1.3322379376956725E-2</v>
      </c>
      <c r="AL59" s="108">
        <f t="shared" si="7"/>
        <v>5.7730310633479137E-2</v>
      </c>
      <c r="AM59" s="108">
        <f t="shared" si="7"/>
        <v>5.9950707196305256E-2</v>
      </c>
      <c r="AN59" s="108">
        <f t="shared" si="7"/>
        <v>0.17763172502608965</v>
      </c>
      <c r="AO59" s="108">
        <f t="shared" si="7"/>
        <v>8.2154672824566469E-2</v>
      </c>
      <c r="AP59" s="108">
        <f t="shared" si="7"/>
        <v>4.8848724382174656E-2</v>
      </c>
      <c r="AQ59" s="108">
        <f t="shared" si="7"/>
        <v>3.3305948442391813E-2</v>
      </c>
      <c r="AR59" s="108">
        <f t="shared" si="7"/>
        <v>0.13322379376956725</v>
      </c>
      <c r="AS59" s="108">
        <f t="shared" si="7"/>
        <v>0.14210538002087172</v>
      </c>
      <c r="AT59" s="109">
        <f t="shared" si="7"/>
        <v>0.53067477851544287</v>
      </c>
      <c r="AU59" s="109">
        <f t="shared" si="7"/>
        <v>0.75493483136088113</v>
      </c>
      <c r="AV59" s="340">
        <f t="shared" si="7"/>
        <v>100</v>
      </c>
    </row>
    <row r="60" spans="1:48" x14ac:dyDescent="0.3">
      <c r="A60" s="363"/>
      <c r="B60" s="102" t="s">
        <v>5</v>
      </c>
      <c r="C60" s="103">
        <f t="shared" si="7"/>
        <v>0.26390626777385962</v>
      </c>
      <c r="D60" s="104">
        <f t="shared" si="7"/>
        <v>0.17972926857012855</v>
      </c>
      <c r="E60" s="104">
        <f t="shared" si="7"/>
        <v>14.785576157433738</v>
      </c>
      <c r="F60" s="104">
        <f t="shared" si="7"/>
        <v>8.8727107268797636E-2</v>
      </c>
      <c r="G60" s="95">
        <f t="shared" si="7"/>
        <v>46.570356045956089</v>
      </c>
      <c r="H60" s="104">
        <f t="shared" si="7"/>
        <v>1.6926402002047549</v>
      </c>
      <c r="I60" s="104">
        <f t="shared" si="7"/>
        <v>2.3023546809236719</v>
      </c>
      <c r="J60" s="104">
        <f t="shared" si="7"/>
        <v>3.6400864520532358E-2</v>
      </c>
      <c r="K60" s="104">
        <f t="shared" si="7"/>
        <v>0.58241383232851773</v>
      </c>
      <c r="L60" s="104">
        <f t="shared" si="7"/>
        <v>4.3226026618132178E-2</v>
      </c>
      <c r="M60" s="104">
        <f t="shared" si="7"/>
        <v>2.2159026276874072</v>
      </c>
      <c r="N60" s="104">
        <f t="shared" si="7"/>
        <v>0.3321578887498578</v>
      </c>
      <c r="O60" s="104">
        <f t="shared" si="7"/>
        <v>69.093390968035493</v>
      </c>
      <c r="P60" s="105">
        <f t="shared" si="7"/>
        <v>4.6433852804004099</v>
      </c>
      <c r="Q60" s="105">
        <f t="shared" si="7"/>
        <v>73.736776248435902</v>
      </c>
      <c r="R60" s="106">
        <f t="shared" si="7"/>
        <v>3.9494938004777618</v>
      </c>
      <c r="S60" s="106">
        <f t="shared" si="7"/>
        <v>1.7449664429530201</v>
      </c>
      <c r="T60" s="106">
        <f t="shared" si="7"/>
        <v>13.022409282220455</v>
      </c>
      <c r="U60" s="106">
        <f t="shared" si="7"/>
        <v>3.6605619383460359</v>
      </c>
      <c r="V60" s="106">
        <f t="shared" si="7"/>
        <v>22.377431463997269</v>
      </c>
      <c r="W60" s="107">
        <f t="shared" si="7"/>
        <v>6.8251620975998181E-3</v>
      </c>
      <c r="X60" s="107">
        <f t="shared" si="7"/>
        <v>1.3650324195199636E-2</v>
      </c>
      <c r="Y60" s="107">
        <f t="shared" si="7"/>
        <v>0.80309407348424533</v>
      </c>
      <c r="Z60" s="107">
        <f t="shared" si="7"/>
        <v>4.7776134683198725E-2</v>
      </c>
      <c r="AA60" s="107">
        <f t="shared" si="7"/>
        <v>2.0475486292799456E-2</v>
      </c>
      <c r="AB60" s="107">
        <f t="shared" si="7"/>
        <v>1.5925378227732909E-2</v>
      </c>
      <c r="AC60" s="107">
        <f t="shared" si="7"/>
        <v>7.2801729041064717E-2</v>
      </c>
      <c r="AD60" s="107">
        <f t="shared" si="7"/>
        <v>3.1850756455465819E-2</v>
      </c>
      <c r="AE60" s="107">
        <f t="shared" si="7"/>
        <v>6.8251620975998181E-3</v>
      </c>
      <c r="AF60" s="107">
        <f t="shared" si="7"/>
        <v>1.5925378227732909E-2</v>
      </c>
      <c r="AG60" s="107">
        <f t="shared" si="7"/>
        <v>6.8251620975998181E-3</v>
      </c>
      <c r="AH60" s="107">
        <f t="shared" si="7"/>
        <v>1.3650324195199636E-2</v>
      </c>
      <c r="AI60" s="107">
        <f t="shared" si="7"/>
        <v>1.8200432260266179E-2</v>
      </c>
      <c r="AJ60" s="107">
        <f t="shared" si="7"/>
        <v>0</v>
      </c>
      <c r="AK60" s="108">
        <f t="shared" si="7"/>
        <v>2.0475486292799456E-2</v>
      </c>
      <c r="AL60" s="108">
        <f t="shared" si="7"/>
        <v>2.7300648390399272E-2</v>
      </c>
      <c r="AM60" s="108">
        <f t="shared" si="7"/>
        <v>4.0950972585598912E-2</v>
      </c>
      <c r="AN60" s="108">
        <f t="shared" si="7"/>
        <v>0.50733704925491985</v>
      </c>
      <c r="AO60" s="108">
        <f t="shared" si="7"/>
        <v>9.5552269366397449E-2</v>
      </c>
      <c r="AP60" s="108">
        <f t="shared" si="7"/>
        <v>0.2570811056762598</v>
      </c>
      <c r="AQ60" s="108">
        <f t="shared" si="7"/>
        <v>4.3226026618132178E-2</v>
      </c>
      <c r="AR60" s="108">
        <f t="shared" si="7"/>
        <v>0.43681037424638836</v>
      </c>
      <c r="AS60" s="108">
        <f t="shared" si="7"/>
        <v>0.32760778068479129</v>
      </c>
      <c r="AT60" s="109">
        <f t="shared" si="7"/>
        <v>0.73711750654078034</v>
      </c>
      <c r="AU60" s="109">
        <f t="shared" si="7"/>
        <v>0.31850756455465817</v>
      </c>
      <c r="AV60" s="340">
        <f t="shared" si="7"/>
        <v>100</v>
      </c>
    </row>
    <row r="61" spans="1:48" x14ac:dyDescent="0.3">
      <c r="A61" s="363"/>
      <c r="B61" s="102" t="s">
        <v>6</v>
      </c>
      <c r="C61" s="103">
        <f t="shared" si="7"/>
        <v>1.7273119516755358</v>
      </c>
      <c r="D61" s="104">
        <f t="shared" si="7"/>
        <v>0.47605350208543074</v>
      </c>
      <c r="E61" s="104">
        <f t="shared" si="7"/>
        <v>0.9348482669351359</v>
      </c>
      <c r="F61" s="104">
        <f t="shared" si="7"/>
        <v>0.16539623184237021</v>
      </c>
      <c r="G61" s="104">
        <f t="shared" si="7"/>
        <v>0.59398820652955564</v>
      </c>
      <c r="H61" s="95">
        <f t="shared" si="7"/>
        <v>60.418524377966342</v>
      </c>
      <c r="I61" s="104">
        <f t="shared" si="7"/>
        <v>1.3634402416223212</v>
      </c>
      <c r="J61" s="104">
        <f t="shared" si="7"/>
        <v>0.28620739249244931</v>
      </c>
      <c r="K61" s="104">
        <f t="shared" si="7"/>
        <v>1.5101395081259887</v>
      </c>
      <c r="L61" s="104">
        <f t="shared" si="7"/>
        <v>7.1911405148856605E-2</v>
      </c>
      <c r="M61" s="104">
        <f t="shared" si="7"/>
        <v>9.9352797353660289</v>
      </c>
      <c r="N61" s="104">
        <f t="shared" si="7"/>
        <v>3.2964188120235867</v>
      </c>
      <c r="O61" s="104">
        <f t="shared" si="7"/>
        <v>80.779519631813599</v>
      </c>
      <c r="P61" s="105">
        <f t="shared" si="7"/>
        <v>5.4077376671940165</v>
      </c>
      <c r="Q61" s="105">
        <f t="shared" si="7"/>
        <v>86.187257299007626</v>
      </c>
      <c r="R61" s="106">
        <f t="shared" si="7"/>
        <v>0.75506975406299437</v>
      </c>
      <c r="S61" s="106">
        <f t="shared" si="7"/>
        <v>0.91615130159643321</v>
      </c>
      <c r="T61" s="106">
        <f t="shared" si="7"/>
        <v>6.9581475622033651</v>
      </c>
      <c r="U61" s="106">
        <f t="shared" si="7"/>
        <v>1.6280742125701138</v>
      </c>
      <c r="V61" s="106">
        <f t="shared" si="7"/>
        <v>10.257442830432907</v>
      </c>
      <c r="W61" s="107">
        <f t="shared" si="7"/>
        <v>1.7258737235725585E-2</v>
      </c>
      <c r="X61" s="107">
        <f t="shared" si="7"/>
        <v>4.3146843089313961E-3</v>
      </c>
      <c r="Y61" s="107">
        <f t="shared" si="7"/>
        <v>0.15532863512153028</v>
      </c>
      <c r="Z61" s="107">
        <f t="shared" si="7"/>
        <v>4.1708614986336837E-2</v>
      </c>
      <c r="AA61" s="107">
        <f t="shared" si="7"/>
        <v>1.8696965338702718E-2</v>
      </c>
      <c r="AB61" s="107">
        <f t="shared" ref="AB61:AV61" si="8">AB12/$AV12*100</f>
        <v>2.0135193441679848E-2</v>
      </c>
      <c r="AC61" s="107">
        <f t="shared" si="8"/>
        <v>4.3146843089313963E-2</v>
      </c>
      <c r="AD61" s="107">
        <f t="shared" si="8"/>
        <v>3.3079246368474043E-2</v>
      </c>
      <c r="AE61" s="107">
        <f t="shared" si="8"/>
        <v>3.3079246368474043E-2</v>
      </c>
      <c r="AF61" s="107">
        <f t="shared" si="8"/>
        <v>2.3011649647634115E-2</v>
      </c>
      <c r="AG61" s="107">
        <f t="shared" si="8"/>
        <v>4.4585071192291097E-2</v>
      </c>
      <c r="AH61" s="107">
        <f t="shared" si="8"/>
        <v>1.0067596720839924E-2</v>
      </c>
      <c r="AI61" s="107">
        <f t="shared" si="8"/>
        <v>1.0067596720839924E-2</v>
      </c>
      <c r="AJ61" s="107">
        <f t="shared" si="8"/>
        <v>0</v>
      </c>
      <c r="AK61" s="108">
        <f t="shared" si="8"/>
        <v>2.1573421544656982E-2</v>
      </c>
      <c r="AL61" s="108">
        <f t="shared" si="8"/>
        <v>6.7596720839925212E-2</v>
      </c>
      <c r="AM61" s="108">
        <f t="shared" si="8"/>
        <v>0.31209549834603767</v>
      </c>
      <c r="AN61" s="108">
        <f t="shared" si="8"/>
        <v>0.28045448008054075</v>
      </c>
      <c r="AO61" s="108">
        <f t="shared" si="8"/>
        <v>0.13950812598878182</v>
      </c>
      <c r="AP61" s="108">
        <f t="shared" si="8"/>
        <v>0.18409319718107292</v>
      </c>
      <c r="AQ61" s="108">
        <f t="shared" si="8"/>
        <v>2.1573421544656982E-2</v>
      </c>
      <c r="AR61" s="108">
        <f t="shared" si="8"/>
        <v>0.71479936717963466</v>
      </c>
      <c r="AS61" s="108">
        <f t="shared" si="8"/>
        <v>0.40989500934848261</v>
      </c>
      <c r="AT61" s="109">
        <f t="shared" si="8"/>
        <v>0.67021429598734361</v>
      </c>
      <c r="AU61" s="109">
        <f t="shared" si="8"/>
        <v>0.27901625197756363</v>
      </c>
      <c r="AV61" s="340">
        <f t="shared" si="8"/>
        <v>100</v>
      </c>
    </row>
    <row r="62" spans="1:48" x14ac:dyDescent="0.3">
      <c r="A62" s="363"/>
      <c r="B62" s="102" t="s">
        <v>7</v>
      </c>
      <c r="C62" s="103">
        <f t="shared" ref="C62:AV67" si="9">C13/$AV13*100</f>
        <v>0.19599930823773565</v>
      </c>
      <c r="D62" s="104">
        <f t="shared" si="9"/>
        <v>9.607809227339982E-2</v>
      </c>
      <c r="E62" s="104">
        <f t="shared" si="9"/>
        <v>6.0087238907784242</v>
      </c>
      <c r="F62" s="104">
        <f t="shared" si="9"/>
        <v>7.109778828231586E-2</v>
      </c>
      <c r="G62" s="104">
        <f t="shared" si="9"/>
        <v>1.2413289521723256</v>
      </c>
      <c r="H62" s="104">
        <f t="shared" si="9"/>
        <v>0.98383966487961416</v>
      </c>
      <c r="I62" s="95">
        <f t="shared" si="9"/>
        <v>45.060625276224513</v>
      </c>
      <c r="J62" s="104">
        <f t="shared" si="9"/>
        <v>4.4195922445763917E-2</v>
      </c>
      <c r="K62" s="104">
        <f t="shared" si="9"/>
        <v>0.12874464364635577</v>
      </c>
      <c r="L62" s="104">
        <f t="shared" si="9"/>
        <v>1.1529371072807978E-2</v>
      </c>
      <c r="M62" s="104">
        <f t="shared" si="9"/>
        <v>3.4933994350608177</v>
      </c>
      <c r="N62" s="104">
        <f t="shared" si="9"/>
        <v>2.1963451893699202</v>
      </c>
      <c r="O62" s="104">
        <f t="shared" si="9"/>
        <v>59.531907534443995</v>
      </c>
      <c r="P62" s="105">
        <f t="shared" si="9"/>
        <v>0.70713475913222268</v>
      </c>
      <c r="Q62" s="105">
        <f t="shared" si="9"/>
        <v>60.239042293576219</v>
      </c>
      <c r="R62" s="106">
        <f t="shared" si="9"/>
        <v>4.0314367517918566</v>
      </c>
      <c r="S62" s="106">
        <f t="shared" si="9"/>
        <v>6.0144885763148288</v>
      </c>
      <c r="T62" s="106">
        <f t="shared" si="9"/>
        <v>19.050364135969716</v>
      </c>
      <c r="U62" s="106">
        <f t="shared" si="9"/>
        <v>4.3600238273668834</v>
      </c>
      <c r="V62" s="106">
        <f t="shared" si="9"/>
        <v>33.456313291443287</v>
      </c>
      <c r="W62" s="107">
        <f t="shared" si="9"/>
        <v>2.3058742145615957E-2</v>
      </c>
      <c r="X62" s="107">
        <f t="shared" si="9"/>
        <v>3.4588113218423935E-2</v>
      </c>
      <c r="Y62" s="107">
        <f t="shared" si="9"/>
        <v>0.26901865836551953</v>
      </c>
      <c r="Z62" s="107">
        <f t="shared" si="9"/>
        <v>2.8823427682019946E-2</v>
      </c>
      <c r="AA62" s="107">
        <f t="shared" si="9"/>
        <v>1.3450932918275975E-2</v>
      </c>
      <c r="AB62" s="107">
        <f t="shared" si="9"/>
        <v>2.4980303991083953E-2</v>
      </c>
      <c r="AC62" s="107">
        <f t="shared" si="9"/>
        <v>4.6117484291231914E-2</v>
      </c>
      <c r="AD62" s="107">
        <f t="shared" si="9"/>
        <v>1.7294056609211968E-2</v>
      </c>
      <c r="AE62" s="107">
        <f t="shared" si="9"/>
        <v>2.690186583655195E-2</v>
      </c>
      <c r="AF62" s="107">
        <f t="shared" si="9"/>
        <v>2.8823427682019946E-2</v>
      </c>
      <c r="AG62" s="107">
        <f t="shared" si="9"/>
        <v>4.9960607982167907E-2</v>
      </c>
      <c r="AH62" s="107">
        <f t="shared" si="9"/>
        <v>1.1529371072807978E-2</v>
      </c>
      <c r="AI62" s="107">
        <f t="shared" si="9"/>
        <v>1.1529371072807978E-2</v>
      </c>
      <c r="AJ62" s="107">
        <f t="shared" si="9"/>
        <v>0</v>
      </c>
      <c r="AK62" s="108">
        <f t="shared" si="9"/>
        <v>1.3450932918275975E-2</v>
      </c>
      <c r="AL62" s="108">
        <f t="shared" si="9"/>
        <v>6.7254664591379881E-2</v>
      </c>
      <c r="AM62" s="108">
        <f t="shared" si="9"/>
        <v>0.35356737956611134</v>
      </c>
      <c r="AN62" s="108">
        <f t="shared" si="9"/>
        <v>0.45925328106685115</v>
      </c>
      <c r="AO62" s="108">
        <f t="shared" si="9"/>
        <v>0.10184277780980382</v>
      </c>
      <c r="AP62" s="108">
        <f t="shared" si="9"/>
        <v>0.24788147806537156</v>
      </c>
      <c r="AQ62" s="108">
        <f t="shared" si="9"/>
        <v>2.8823427682019946E-2</v>
      </c>
      <c r="AR62" s="108">
        <f t="shared" si="9"/>
        <v>2.4749716569627793</v>
      </c>
      <c r="AS62" s="108">
        <f t="shared" si="9"/>
        <v>1.1125843085259699</v>
      </c>
      <c r="AT62" s="109">
        <f t="shared" si="9"/>
        <v>0.53803731673103905</v>
      </c>
      <c r="AU62" s="109">
        <f t="shared" si="9"/>
        <v>0.32090082819315535</v>
      </c>
      <c r="AV62" s="340">
        <f t="shared" si="9"/>
        <v>100</v>
      </c>
    </row>
    <row r="63" spans="1:48" x14ac:dyDescent="0.3">
      <c r="A63" s="363"/>
      <c r="B63" s="102" t="s">
        <v>8</v>
      </c>
      <c r="C63" s="103">
        <f t="shared" si="9"/>
        <v>10.063359234907351</v>
      </c>
      <c r="D63" s="104">
        <f t="shared" si="9"/>
        <v>3.4620442319187088</v>
      </c>
      <c r="E63" s="104">
        <f t="shared" si="9"/>
        <v>0.18649133293484757</v>
      </c>
      <c r="F63" s="104">
        <f t="shared" si="9"/>
        <v>6.4578601315002997</v>
      </c>
      <c r="G63" s="104">
        <f t="shared" si="9"/>
        <v>0.10280932456664675</v>
      </c>
      <c r="H63" s="104">
        <f t="shared" si="9"/>
        <v>1.6043036461446503</v>
      </c>
      <c r="I63" s="104">
        <f t="shared" si="9"/>
        <v>0.15062761506276151</v>
      </c>
      <c r="J63" s="95">
        <f t="shared" si="9"/>
        <v>69.771667662881057</v>
      </c>
      <c r="K63" s="104">
        <f t="shared" si="9"/>
        <v>0.47818290496114757</v>
      </c>
      <c r="L63" s="104">
        <f t="shared" si="9"/>
        <v>0.59533771667662883</v>
      </c>
      <c r="M63" s="104">
        <f t="shared" si="9"/>
        <v>0.53556485355648542</v>
      </c>
      <c r="N63" s="104">
        <f t="shared" si="9"/>
        <v>0.26539151225343693</v>
      </c>
      <c r="O63" s="104">
        <f t="shared" si="9"/>
        <v>93.673640167364013</v>
      </c>
      <c r="P63" s="105">
        <f t="shared" si="9"/>
        <v>0.50926479378362222</v>
      </c>
      <c r="Q63" s="105">
        <f t="shared" si="9"/>
        <v>94.182904961147642</v>
      </c>
      <c r="R63" s="106">
        <f t="shared" si="9"/>
        <v>0.13150029886431561</v>
      </c>
      <c r="S63" s="106">
        <f t="shared" si="9"/>
        <v>0.17453676031081888</v>
      </c>
      <c r="T63" s="106">
        <f t="shared" si="9"/>
        <v>2.3120143454871487</v>
      </c>
      <c r="U63" s="106">
        <f t="shared" si="9"/>
        <v>0.65989240884638378</v>
      </c>
      <c r="V63" s="106">
        <f t="shared" si="9"/>
        <v>3.2779438135086671</v>
      </c>
      <c r="W63" s="107">
        <f t="shared" si="9"/>
        <v>0</v>
      </c>
      <c r="X63" s="107">
        <f t="shared" si="9"/>
        <v>7.1727435744172148E-3</v>
      </c>
      <c r="Y63" s="107">
        <f t="shared" si="9"/>
        <v>5.7381948595337719E-2</v>
      </c>
      <c r="Z63" s="107">
        <f t="shared" si="9"/>
        <v>2.3909145248057383E-2</v>
      </c>
      <c r="AA63" s="107">
        <f t="shared" si="9"/>
        <v>7.1727435744172148E-3</v>
      </c>
      <c r="AB63" s="107">
        <f t="shared" si="9"/>
        <v>7.1727435744172148E-3</v>
      </c>
      <c r="AC63" s="107">
        <f t="shared" si="9"/>
        <v>2.3909145248057383E-2</v>
      </c>
      <c r="AD63" s="107">
        <f t="shared" si="9"/>
        <v>1.9127316198445904E-2</v>
      </c>
      <c r="AE63" s="107">
        <f t="shared" si="9"/>
        <v>1.434548714883443E-2</v>
      </c>
      <c r="AF63" s="107">
        <f t="shared" si="9"/>
        <v>1.434548714883443E-2</v>
      </c>
      <c r="AG63" s="107">
        <f t="shared" si="9"/>
        <v>7.1727435744172148E-3</v>
      </c>
      <c r="AH63" s="107">
        <f t="shared" si="9"/>
        <v>1.9127316198445904E-2</v>
      </c>
      <c r="AI63" s="107">
        <f t="shared" si="9"/>
        <v>1.6736401673640169E-2</v>
      </c>
      <c r="AJ63" s="107">
        <f t="shared" si="9"/>
        <v>0</v>
      </c>
      <c r="AK63" s="108">
        <f t="shared" si="9"/>
        <v>2.1518230723251642E-2</v>
      </c>
      <c r="AL63" s="108">
        <f t="shared" si="9"/>
        <v>4.3036461446503284E-2</v>
      </c>
      <c r="AM63" s="108">
        <f t="shared" si="9"/>
        <v>0.40884638374178128</v>
      </c>
      <c r="AN63" s="108">
        <f t="shared" si="9"/>
        <v>0.1123729826658697</v>
      </c>
      <c r="AO63" s="108">
        <f t="shared" si="9"/>
        <v>0.14106395696353854</v>
      </c>
      <c r="AP63" s="108">
        <f t="shared" si="9"/>
        <v>9.3245666467423785E-2</v>
      </c>
      <c r="AQ63" s="108">
        <f t="shared" si="9"/>
        <v>2.1518230723251642E-2</v>
      </c>
      <c r="AR63" s="108">
        <f t="shared" si="9"/>
        <v>0.2056186491332935</v>
      </c>
      <c r="AS63" s="108">
        <f t="shared" si="9"/>
        <v>0.21279139270771069</v>
      </c>
      <c r="AT63" s="109">
        <f t="shared" si="9"/>
        <v>0.502092050209205</v>
      </c>
      <c r="AU63" s="109">
        <f t="shared" si="9"/>
        <v>0.55947399880454274</v>
      </c>
      <c r="AV63" s="340">
        <f t="shared" si="9"/>
        <v>100</v>
      </c>
    </row>
    <row r="64" spans="1:48" x14ac:dyDescent="0.3">
      <c r="A64" s="363"/>
      <c r="B64" s="102" t="s">
        <v>9</v>
      </c>
      <c r="C64" s="103">
        <f t="shared" si="9"/>
        <v>1.2545157173924766</v>
      </c>
      <c r="D64" s="104">
        <f t="shared" si="9"/>
        <v>4.9749276586566982</v>
      </c>
      <c r="E64" s="104">
        <f t="shared" si="9"/>
        <v>0.78542029871133556</v>
      </c>
      <c r="F64" s="104">
        <f t="shared" si="9"/>
        <v>0.5481766386886896</v>
      </c>
      <c r="G64" s="104">
        <f t="shared" si="9"/>
        <v>0.48886572368302811</v>
      </c>
      <c r="H64" s="104">
        <f t="shared" si="9"/>
        <v>4.9299951472887722</v>
      </c>
      <c r="I64" s="104">
        <f t="shared" si="9"/>
        <v>0.3936087995830263</v>
      </c>
      <c r="J64" s="104">
        <f t="shared" si="9"/>
        <v>0.33968978594151583</v>
      </c>
      <c r="K64" s="95">
        <f t="shared" si="9"/>
        <v>65.055087258937078</v>
      </c>
      <c r="L64" s="104">
        <f t="shared" si="9"/>
        <v>0.36125739139812002</v>
      </c>
      <c r="M64" s="104">
        <f t="shared" si="9"/>
        <v>2.0668955229245674</v>
      </c>
      <c r="N64" s="104">
        <f t="shared" si="9"/>
        <v>0.40079800140189437</v>
      </c>
      <c r="O64" s="104">
        <f t="shared" si="9"/>
        <v>81.599237944607196</v>
      </c>
      <c r="P64" s="105">
        <f t="shared" si="9"/>
        <v>7.7319865561925996</v>
      </c>
      <c r="Q64" s="105">
        <f t="shared" si="9"/>
        <v>89.331224500799806</v>
      </c>
      <c r="R64" s="106">
        <f t="shared" si="9"/>
        <v>0.51043332913963224</v>
      </c>
      <c r="S64" s="106">
        <f t="shared" si="9"/>
        <v>0.4619062168622729</v>
      </c>
      <c r="T64" s="106">
        <f t="shared" si="9"/>
        <v>6.2833623896906845</v>
      </c>
      <c r="U64" s="106">
        <f t="shared" si="9"/>
        <v>1.2347454123905894</v>
      </c>
      <c r="V64" s="106">
        <f t="shared" si="9"/>
        <v>8.4904473480831779</v>
      </c>
      <c r="W64" s="107">
        <f t="shared" si="9"/>
        <v>1.4378403637736121E-2</v>
      </c>
      <c r="X64" s="107">
        <f t="shared" si="9"/>
        <v>1.6175704092453135E-2</v>
      </c>
      <c r="Y64" s="107">
        <f t="shared" si="9"/>
        <v>0.12041913046604001</v>
      </c>
      <c r="Z64" s="107">
        <f t="shared" si="9"/>
        <v>2.3364905911321197E-2</v>
      </c>
      <c r="AA64" s="107">
        <f t="shared" si="9"/>
        <v>1.9770305001887166E-2</v>
      </c>
      <c r="AB64" s="107">
        <f t="shared" si="9"/>
        <v>1.6175704092453135E-2</v>
      </c>
      <c r="AC64" s="107">
        <f t="shared" si="9"/>
        <v>3.2351408184906269E-2</v>
      </c>
      <c r="AD64" s="107">
        <f t="shared" si="9"/>
        <v>1.6175704092453135E-2</v>
      </c>
      <c r="AE64" s="107">
        <f t="shared" si="9"/>
        <v>1.6175704092453135E-2</v>
      </c>
      <c r="AF64" s="107">
        <f t="shared" si="9"/>
        <v>1.0783802728302091E-2</v>
      </c>
      <c r="AG64" s="107">
        <f t="shared" si="9"/>
        <v>1.797300454717015E-2</v>
      </c>
      <c r="AH64" s="107">
        <f t="shared" si="9"/>
        <v>1.4378403637736121E-2</v>
      </c>
      <c r="AI64" s="107">
        <f t="shared" si="9"/>
        <v>1.6175704092453135E-2</v>
      </c>
      <c r="AJ64" s="107">
        <f t="shared" si="9"/>
        <v>0</v>
      </c>
      <c r="AK64" s="108">
        <f t="shared" si="9"/>
        <v>5.3919013641510454E-3</v>
      </c>
      <c r="AL64" s="108">
        <f t="shared" si="9"/>
        <v>5.0324412732076419E-2</v>
      </c>
      <c r="AM64" s="108">
        <f t="shared" si="9"/>
        <v>8.6270421826416727E-2</v>
      </c>
      <c r="AN64" s="108">
        <f t="shared" si="9"/>
        <v>0.22645985729434387</v>
      </c>
      <c r="AO64" s="108">
        <f t="shared" si="9"/>
        <v>0.1096353277377379</v>
      </c>
      <c r="AP64" s="108">
        <f t="shared" si="9"/>
        <v>0.13300023364905911</v>
      </c>
      <c r="AQ64" s="108">
        <f t="shared" si="9"/>
        <v>4.3135210913208363E-2</v>
      </c>
      <c r="AR64" s="108">
        <f t="shared" si="9"/>
        <v>0.22466255683962688</v>
      </c>
      <c r="AS64" s="108">
        <f t="shared" si="9"/>
        <v>0.21028415320189076</v>
      </c>
      <c r="AT64" s="109">
        <f t="shared" si="9"/>
        <v>0.45112241413397075</v>
      </c>
      <c r="AU64" s="109">
        <f t="shared" si="9"/>
        <v>0.30374377684717557</v>
      </c>
      <c r="AV64" s="340">
        <f t="shared" si="9"/>
        <v>100</v>
      </c>
    </row>
    <row r="65" spans="1:48" x14ac:dyDescent="0.3">
      <c r="A65" s="363"/>
      <c r="B65" s="102" t="s">
        <v>10</v>
      </c>
      <c r="C65" s="103">
        <f t="shared" si="9"/>
        <v>0.81920559417815175</v>
      </c>
      <c r="D65" s="104">
        <f t="shared" si="9"/>
        <v>7.4663576858966545</v>
      </c>
      <c r="E65" s="104">
        <f t="shared" si="9"/>
        <v>0.18904744481034272</v>
      </c>
      <c r="F65" s="104">
        <f t="shared" si="9"/>
        <v>8.5742163678497381</v>
      </c>
      <c r="G65" s="104">
        <f t="shared" si="9"/>
        <v>4.8786437370411023E-2</v>
      </c>
      <c r="H65" s="104">
        <f t="shared" si="9"/>
        <v>0.77041915680774076</v>
      </c>
      <c r="I65" s="104">
        <f t="shared" si="9"/>
        <v>9.3507338293287806E-2</v>
      </c>
      <c r="J65" s="104">
        <f t="shared" si="9"/>
        <v>0.88425417733869993</v>
      </c>
      <c r="K65" s="104">
        <f t="shared" si="9"/>
        <v>0.91271293247143959</v>
      </c>
      <c r="L65" s="95">
        <f t="shared" si="9"/>
        <v>74.830263853315444</v>
      </c>
      <c r="M65" s="104">
        <f t="shared" si="9"/>
        <v>0.28255478310363052</v>
      </c>
      <c r="N65" s="104">
        <f t="shared" si="9"/>
        <v>6.504858316054804E-2</v>
      </c>
      <c r="O65" s="104">
        <f t="shared" si="9"/>
        <v>94.936374354596083</v>
      </c>
      <c r="P65" s="105">
        <f t="shared" si="9"/>
        <v>0.55291295686465824</v>
      </c>
      <c r="Q65" s="105">
        <f t="shared" si="9"/>
        <v>95.489287311460743</v>
      </c>
      <c r="R65" s="106">
        <f t="shared" si="9"/>
        <v>0.12806439809732895</v>
      </c>
      <c r="S65" s="106">
        <f t="shared" si="9"/>
        <v>0.10570394763589055</v>
      </c>
      <c r="T65" s="106">
        <f t="shared" si="9"/>
        <v>1.7217546855307557</v>
      </c>
      <c r="U65" s="106">
        <f t="shared" si="9"/>
        <v>0.67284628206691877</v>
      </c>
      <c r="V65" s="106">
        <f t="shared" si="9"/>
        <v>2.6283693133308939</v>
      </c>
      <c r="W65" s="107">
        <f t="shared" si="9"/>
        <v>0</v>
      </c>
      <c r="X65" s="107">
        <f t="shared" si="9"/>
        <v>0</v>
      </c>
      <c r="Y65" s="107">
        <f t="shared" si="9"/>
        <v>6.0983046713013786E-2</v>
      </c>
      <c r="Z65" s="107">
        <f t="shared" si="9"/>
        <v>1.8294914013904134E-2</v>
      </c>
      <c r="AA65" s="107">
        <f t="shared" si="9"/>
        <v>0</v>
      </c>
      <c r="AB65" s="107">
        <f t="shared" si="9"/>
        <v>1.8294914013904134E-2</v>
      </c>
      <c r="AC65" s="107">
        <f t="shared" si="9"/>
        <v>2.6425986908972639E-2</v>
      </c>
      <c r="AD65" s="107">
        <f t="shared" si="9"/>
        <v>8.131072895068505E-3</v>
      </c>
      <c r="AE65" s="107">
        <f t="shared" si="9"/>
        <v>1.8294914013904134E-2</v>
      </c>
      <c r="AF65" s="107">
        <f t="shared" si="9"/>
        <v>0</v>
      </c>
      <c r="AG65" s="107">
        <f t="shared" si="9"/>
        <v>1.4229377566369881E-2</v>
      </c>
      <c r="AH65" s="107">
        <f t="shared" si="9"/>
        <v>2.2360450461438384E-2</v>
      </c>
      <c r="AI65" s="107">
        <f t="shared" si="9"/>
        <v>3.0491523356506893E-2</v>
      </c>
      <c r="AJ65" s="107">
        <f t="shared" si="9"/>
        <v>0</v>
      </c>
      <c r="AK65" s="108">
        <f t="shared" si="9"/>
        <v>1.8294914013904134E-2</v>
      </c>
      <c r="AL65" s="108">
        <f t="shared" si="9"/>
        <v>3.6589828027808267E-2</v>
      </c>
      <c r="AM65" s="108">
        <f t="shared" si="9"/>
        <v>4.8786437370411023E-2</v>
      </c>
      <c r="AN65" s="108">
        <f t="shared" si="9"/>
        <v>0.10976948408342481</v>
      </c>
      <c r="AO65" s="108">
        <f t="shared" si="9"/>
        <v>9.1474570069520672E-2</v>
      </c>
      <c r="AP65" s="108">
        <f t="shared" si="9"/>
        <v>0.1402610074399317</v>
      </c>
      <c r="AQ65" s="108">
        <f t="shared" si="9"/>
        <v>4.8786437370411023E-2</v>
      </c>
      <c r="AR65" s="108">
        <f t="shared" si="9"/>
        <v>0.20734235882424687</v>
      </c>
      <c r="AS65" s="108">
        <f t="shared" si="9"/>
        <v>8.5376265398219298E-2</v>
      </c>
      <c r="AT65" s="109">
        <f t="shared" si="9"/>
        <v>0.50819205594178152</v>
      </c>
      <c r="AU65" s="109">
        <f t="shared" si="9"/>
        <v>0.36996381672561696</v>
      </c>
      <c r="AV65" s="340">
        <f t="shared" si="9"/>
        <v>100</v>
      </c>
    </row>
    <row r="66" spans="1:48" x14ac:dyDescent="0.3">
      <c r="A66" s="363"/>
      <c r="B66" s="102" t="s">
        <v>11</v>
      </c>
      <c r="C66" s="103">
        <f t="shared" si="9"/>
        <v>0.45595854922279794</v>
      </c>
      <c r="D66" s="104">
        <f t="shared" si="9"/>
        <v>0.21479039095619407</v>
      </c>
      <c r="E66" s="104">
        <f t="shared" si="9"/>
        <v>1.3396137541215261</v>
      </c>
      <c r="F66" s="104">
        <f t="shared" si="9"/>
        <v>0.10739519547809703</v>
      </c>
      <c r="G66" s="104">
        <f t="shared" si="9"/>
        <v>0.84032030146019787</v>
      </c>
      <c r="H66" s="104">
        <f t="shared" si="9"/>
        <v>10.170513424399434</v>
      </c>
      <c r="I66" s="104">
        <f t="shared" si="9"/>
        <v>6.3099387658973143</v>
      </c>
      <c r="J66" s="104">
        <f t="shared" si="9"/>
        <v>8.6669806877060759E-2</v>
      </c>
      <c r="K66" s="104">
        <f t="shared" si="9"/>
        <v>0.66698068770607633</v>
      </c>
      <c r="L66" s="104">
        <f t="shared" si="9"/>
        <v>3.5798398492699009E-2</v>
      </c>
      <c r="M66" s="95">
        <f t="shared" si="9"/>
        <v>48.0847856806406</v>
      </c>
      <c r="N66" s="104">
        <f t="shared" si="9"/>
        <v>7.216203485633538</v>
      </c>
      <c r="O66" s="104">
        <f t="shared" si="9"/>
        <v>75.528968440885535</v>
      </c>
      <c r="P66" s="105">
        <f t="shared" si="9"/>
        <v>4.0094206311822891</v>
      </c>
      <c r="Q66" s="105">
        <f t="shared" si="9"/>
        <v>79.538389072067829</v>
      </c>
      <c r="R66" s="106">
        <f t="shared" si="9"/>
        <v>1.0739519547809704</v>
      </c>
      <c r="S66" s="106">
        <f t="shared" si="9"/>
        <v>1.6617993405558171</v>
      </c>
      <c r="T66" s="106">
        <f t="shared" si="9"/>
        <v>11.035327366933585</v>
      </c>
      <c r="U66" s="106">
        <f t="shared" si="9"/>
        <v>2.2703721149317002</v>
      </c>
      <c r="V66" s="106">
        <f t="shared" si="9"/>
        <v>16.041450777202073</v>
      </c>
      <c r="W66" s="107">
        <f t="shared" si="9"/>
        <v>2.4493641073951956E-2</v>
      </c>
      <c r="X66" s="107">
        <f t="shared" si="9"/>
        <v>2.072538860103627E-2</v>
      </c>
      <c r="Y66" s="107">
        <f t="shared" si="9"/>
        <v>0.21855864342910977</v>
      </c>
      <c r="Z66" s="107">
        <f t="shared" si="9"/>
        <v>4.7103155911446065E-2</v>
      </c>
      <c r="AA66" s="107">
        <f t="shared" si="9"/>
        <v>1.8841262364578427E-2</v>
      </c>
      <c r="AB66" s="107">
        <f t="shared" si="9"/>
        <v>1.1304757418747056E-2</v>
      </c>
      <c r="AC66" s="107">
        <f t="shared" si="9"/>
        <v>7.1596796985398017E-2</v>
      </c>
      <c r="AD66" s="107">
        <f t="shared" si="9"/>
        <v>3.2030146019783323E-2</v>
      </c>
      <c r="AE66" s="107">
        <f t="shared" si="9"/>
        <v>3.0146019783325484E-2</v>
      </c>
      <c r="AF66" s="107">
        <f t="shared" si="9"/>
        <v>1.1304757418747056E-2</v>
      </c>
      <c r="AG66" s="107">
        <f t="shared" si="9"/>
        <v>7.3480923221855857E-2</v>
      </c>
      <c r="AH66" s="107">
        <f t="shared" si="9"/>
        <v>1.1304757418747056E-2</v>
      </c>
      <c r="AI66" s="107">
        <f t="shared" si="9"/>
        <v>1.1304757418747056E-2</v>
      </c>
      <c r="AJ66" s="107">
        <f t="shared" si="9"/>
        <v>0</v>
      </c>
      <c r="AK66" s="108">
        <f t="shared" si="9"/>
        <v>3.5798398492699009E-2</v>
      </c>
      <c r="AL66" s="108">
        <f t="shared" si="9"/>
        <v>4.7103155911446065E-2</v>
      </c>
      <c r="AM66" s="108">
        <f t="shared" si="9"/>
        <v>0.54262835609985871</v>
      </c>
      <c r="AN66" s="108">
        <f t="shared" si="9"/>
        <v>0.29392369288742343</v>
      </c>
      <c r="AO66" s="108">
        <f t="shared" si="9"/>
        <v>0.13565708902496468</v>
      </c>
      <c r="AP66" s="108">
        <f t="shared" si="9"/>
        <v>0.1902967498822421</v>
      </c>
      <c r="AQ66" s="108">
        <f t="shared" si="9"/>
        <v>2.8261893546867641E-2</v>
      </c>
      <c r="AR66" s="108">
        <f t="shared" si="9"/>
        <v>1.0551106924163918</v>
      </c>
      <c r="AS66" s="108">
        <f t="shared" si="9"/>
        <v>0.64248704663212441</v>
      </c>
      <c r="AT66" s="109">
        <f t="shared" si="9"/>
        <v>0.55581723975506359</v>
      </c>
      <c r="AU66" s="109">
        <f t="shared" si="9"/>
        <v>0.31088082901554404</v>
      </c>
      <c r="AV66" s="340">
        <f t="shared" si="9"/>
        <v>100</v>
      </c>
    </row>
    <row r="67" spans="1:48" x14ac:dyDescent="0.3">
      <c r="A67" s="363"/>
      <c r="B67" s="102" t="s">
        <v>12</v>
      </c>
      <c r="C67" s="103">
        <f t="shared" si="9"/>
        <v>0.94454720768231726</v>
      </c>
      <c r="D67" s="104">
        <f t="shared" si="9"/>
        <v>0.10429375418158919</v>
      </c>
      <c r="E67" s="104">
        <f t="shared" si="9"/>
        <v>0.26368609547798028</v>
      </c>
      <c r="F67" s="104">
        <f t="shared" si="9"/>
        <v>6.2969813845487818E-2</v>
      </c>
      <c r="G67" s="104">
        <f t="shared" si="9"/>
        <v>0.17119918139242002</v>
      </c>
      <c r="H67" s="104">
        <f t="shared" si="9"/>
        <v>3.0678106182848599</v>
      </c>
      <c r="I67" s="104">
        <f t="shared" si="9"/>
        <v>3.7722854106812544</v>
      </c>
      <c r="J67" s="104">
        <f t="shared" si="9"/>
        <v>7.8712267306859776E-2</v>
      </c>
      <c r="K67" s="104">
        <f t="shared" si="9"/>
        <v>0.18497382817112049</v>
      </c>
      <c r="L67" s="104">
        <f t="shared" si="9"/>
        <v>5.9034200480144834E-3</v>
      </c>
      <c r="M67" s="104">
        <f t="shared" si="9"/>
        <v>8.3415325278444641</v>
      </c>
      <c r="N67" s="95">
        <f t="shared" si="9"/>
        <v>60.832775788106574</v>
      </c>
      <c r="O67" s="104">
        <f t="shared" si="9"/>
        <v>77.830689913022937</v>
      </c>
      <c r="P67" s="105">
        <f t="shared" si="9"/>
        <v>0.45259553701444366</v>
      </c>
      <c r="Q67" s="105">
        <f t="shared" si="9"/>
        <v>78.283285450037383</v>
      </c>
      <c r="R67" s="106">
        <f t="shared" si="9"/>
        <v>0.4211106300916998</v>
      </c>
      <c r="S67" s="106">
        <f t="shared" si="9"/>
        <v>0.83435003345271352</v>
      </c>
      <c r="T67" s="106">
        <f t="shared" si="9"/>
        <v>11.427053406273368</v>
      </c>
      <c r="U67" s="106">
        <f t="shared" si="9"/>
        <v>1.4896296587823212</v>
      </c>
      <c r="V67" s="106">
        <f t="shared" si="9"/>
        <v>14.172143728600103</v>
      </c>
      <c r="W67" s="107">
        <f t="shared" si="9"/>
        <v>7.8712267306859773E-3</v>
      </c>
      <c r="X67" s="107">
        <f t="shared" si="9"/>
        <v>1.1806840096028967E-2</v>
      </c>
      <c r="Y67" s="107">
        <f t="shared" si="9"/>
        <v>9.2486914085560243E-2</v>
      </c>
      <c r="Z67" s="107">
        <f t="shared" si="9"/>
        <v>4.3291747018772878E-2</v>
      </c>
      <c r="AA67" s="107">
        <f t="shared" si="9"/>
        <v>2.5581486874729425E-2</v>
      </c>
      <c r="AB67" s="107">
        <f t="shared" ref="D67:AV73" si="10">AB18/$AV18*100</f>
        <v>9.839033413357472E-3</v>
      </c>
      <c r="AC67" s="107">
        <f t="shared" si="10"/>
        <v>4.1323940336101386E-2</v>
      </c>
      <c r="AD67" s="107">
        <f t="shared" si="10"/>
        <v>3.3452713605415407E-2</v>
      </c>
      <c r="AE67" s="107">
        <f t="shared" si="10"/>
        <v>1.9678066826714944E-2</v>
      </c>
      <c r="AF67" s="107">
        <f t="shared" si="10"/>
        <v>1.3774646778700462E-2</v>
      </c>
      <c r="AG67" s="107">
        <f t="shared" si="10"/>
        <v>0.13774646778700461</v>
      </c>
      <c r="AH67" s="107">
        <f t="shared" si="10"/>
        <v>1.7710260144043449E-2</v>
      </c>
      <c r="AI67" s="107">
        <f t="shared" si="10"/>
        <v>1.1806840096028967E-2</v>
      </c>
      <c r="AJ67" s="107">
        <f t="shared" si="10"/>
        <v>5.9034200480144834E-3</v>
      </c>
      <c r="AK67" s="108">
        <f t="shared" si="10"/>
        <v>1.7710260144043449E-2</v>
      </c>
      <c r="AL67" s="108">
        <f t="shared" si="10"/>
        <v>3.7388326970758397E-2</v>
      </c>
      <c r="AM67" s="108">
        <f t="shared" si="10"/>
        <v>3.382659687512299</v>
      </c>
      <c r="AN67" s="108">
        <f t="shared" si="10"/>
        <v>0.22236215514187885</v>
      </c>
      <c r="AO67" s="108">
        <f t="shared" si="10"/>
        <v>0.10626156086426068</v>
      </c>
      <c r="AP67" s="108">
        <f t="shared" si="10"/>
        <v>0.17119918139242002</v>
      </c>
      <c r="AQ67" s="108">
        <f t="shared" si="10"/>
        <v>4.7227360384115867E-2</v>
      </c>
      <c r="AR67" s="108">
        <f t="shared" si="10"/>
        <v>1.1019717422960369</v>
      </c>
      <c r="AS67" s="108">
        <f t="shared" si="10"/>
        <v>1.1570703294108386</v>
      </c>
      <c r="AT67" s="109">
        <f t="shared" si="10"/>
        <v>0.49785509071588807</v>
      </c>
      <c r="AU67" s="109">
        <f t="shared" si="10"/>
        <v>0.33059152268881109</v>
      </c>
      <c r="AV67" s="340">
        <f t="shared" si="10"/>
        <v>100</v>
      </c>
    </row>
    <row r="68" spans="1:48" x14ac:dyDescent="0.3">
      <c r="A68" s="363"/>
      <c r="B68" s="110" t="s">
        <v>48</v>
      </c>
      <c r="C68" s="103">
        <f t="shared" ref="C68:C100" si="11">C19/$AV19*100</f>
        <v>7.1831963722125662</v>
      </c>
      <c r="D68" s="104">
        <f t="shared" si="10"/>
        <v>8.9834678326005211</v>
      </c>
      <c r="E68" s="104">
        <f t="shared" si="10"/>
        <v>5.1088385467185953</v>
      </c>
      <c r="F68" s="104">
        <f t="shared" si="10"/>
        <v>7.0743824440297587</v>
      </c>
      <c r="G68" s="104">
        <f t="shared" si="10"/>
        <v>4.027920702054991</v>
      </c>
      <c r="H68" s="104">
        <f t="shared" si="10"/>
        <v>9.5972899915804621</v>
      </c>
      <c r="I68" s="104">
        <f t="shared" si="10"/>
        <v>5.4203450862223184</v>
      </c>
      <c r="J68" s="104">
        <f t="shared" si="10"/>
        <v>5.9847660500544064</v>
      </c>
      <c r="K68" s="104">
        <f t="shared" si="10"/>
        <v>6.8593805648148596</v>
      </c>
      <c r="L68" s="104">
        <f t="shared" si="10"/>
        <v>6.6788446357031139</v>
      </c>
      <c r="M68" s="104">
        <f t="shared" si="10"/>
        <v>7.0082406445460919</v>
      </c>
      <c r="N68" s="104">
        <f t="shared" si="10"/>
        <v>6.5774162682566955</v>
      </c>
      <c r="O68" s="95">
        <f t="shared" si="10"/>
        <v>80.50408913879437</v>
      </c>
      <c r="P68" s="105">
        <f t="shared" si="10"/>
        <v>2.5547475205031374</v>
      </c>
      <c r="Q68" s="105">
        <f t="shared" si="10"/>
        <v>83.058836659297526</v>
      </c>
      <c r="R68" s="106">
        <f t="shared" si="10"/>
        <v>1.7904240460727689</v>
      </c>
      <c r="S68" s="106">
        <f t="shared" si="10"/>
        <v>1.3233283603891042</v>
      </c>
      <c r="T68" s="106">
        <f t="shared" si="10"/>
        <v>8.1986289116801814</v>
      </c>
      <c r="U68" s="106">
        <f t="shared" si="10"/>
        <v>1.9561888537117367</v>
      </c>
      <c r="V68" s="106">
        <f t="shared" si="10"/>
        <v>13.268570171853792</v>
      </c>
      <c r="W68" s="107">
        <f t="shared" si="10"/>
        <v>1.3294009325501356E-2</v>
      </c>
      <c r="X68" s="107">
        <f t="shared" si="10"/>
        <v>1.3129885753581587E-2</v>
      </c>
      <c r="Y68" s="107">
        <f t="shared" si="10"/>
        <v>0.20679570061891001</v>
      </c>
      <c r="Z68" s="107">
        <f t="shared" si="10"/>
        <v>2.9542242945558572E-2</v>
      </c>
      <c r="AA68" s="107">
        <f t="shared" si="10"/>
        <v>1.3622256469340897E-2</v>
      </c>
      <c r="AB68" s="107">
        <f t="shared" si="10"/>
        <v>1.5919986476217673E-2</v>
      </c>
      <c r="AC68" s="107">
        <f t="shared" si="10"/>
        <v>3.8733162973065685E-2</v>
      </c>
      <c r="AD68" s="107">
        <f t="shared" si="10"/>
        <v>2.4126165072206166E-2</v>
      </c>
      <c r="AE68" s="107">
        <f t="shared" si="10"/>
        <v>2.0679570061891001E-2</v>
      </c>
      <c r="AF68" s="107">
        <f t="shared" si="10"/>
        <v>1.4935245044699055E-2</v>
      </c>
      <c r="AG68" s="107">
        <f t="shared" si="10"/>
        <v>3.5943062250429592E-2</v>
      </c>
      <c r="AH68" s="107">
        <f t="shared" si="10"/>
        <v>1.8545963626933989E-2</v>
      </c>
      <c r="AI68" s="107">
        <f t="shared" si="10"/>
        <v>1.6084110048137444E-2</v>
      </c>
      <c r="AJ68" s="107">
        <f t="shared" si="10"/>
        <v>1.9694828630372379E-3</v>
      </c>
      <c r="AK68" s="108">
        <f t="shared" si="10"/>
        <v>1.8874210770773531E-2</v>
      </c>
      <c r="AL68" s="108">
        <f t="shared" si="10"/>
        <v>4.6939341569054174E-2</v>
      </c>
      <c r="AM68" s="108">
        <f t="shared" si="10"/>
        <v>0.52601604800286239</v>
      </c>
      <c r="AN68" s="108">
        <f t="shared" si="10"/>
        <v>0.27211688224297842</v>
      </c>
      <c r="AO68" s="108">
        <f t="shared" si="10"/>
        <v>0.11373763534040049</v>
      </c>
      <c r="AP68" s="108">
        <f t="shared" si="10"/>
        <v>0.17889469339254913</v>
      </c>
      <c r="AQ68" s="108">
        <f t="shared" si="10"/>
        <v>3.5778938678509821E-2</v>
      </c>
      <c r="AR68" s="108">
        <f t="shared" si="10"/>
        <v>0.66125387126475266</v>
      </c>
      <c r="AS68" s="108">
        <f t="shared" si="10"/>
        <v>0.42721365770716085</v>
      </c>
      <c r="AT68" s="109">
        <f t="shared" si="10"/>
        <v>0.55424530237306269</v>
      </c>
      <c r="AU68" s="109">
        <f t="shared" si="10"/>
        <v>0.37420174397707523</v>
      </c>
      <c r="AV68" s="340">
        <f t="shared" si="10"/>
        <v>100</v>
      </c>
    </row>
    <row r="69" spans="1:48" x14ac:dyDescent="0.3">
      <c r="A69" s="363"/>
      <c r="B69" s="111" t="s">
        <v>13</v>
      </c>
      <c r="C69" s="112">
        <f t="shared" si="11"/>
        <v>0.39541916945219369</v>
      </c>
      <c r="D69" s="105">
        <f t="shared" si="10"/>
        <v>0.48422093208340661</v>
      </c>
      <c r="E69" s="105">
        <f t="shared" si="10"/>
        <v>2.8600869587071807</v>
      </c>
      <c r="F69" s="105">
        <f t="shared" si="10"/>
        <v>0.16252398066467283</v>
      </c>
      <c r="G69" s="105">
        <f t="shared" si="10"/>
        <v>2.4646677892549866</v>
      </c>
      <c r="H69" s="105">
        <f t="shared" si="10"/>
        <v>6.8854876138296177</v>
      </c>
      <c r="I69" s="105">
        <f t="shared" si="10"/>
        <v>0.88047785401325318</v>
      </c>
      <c r="J69" s="105">
        <f t="shared" si="10"/>
        <v>0.10723231713957793</v>
      </c>
      <c r="K69" s="105">
        <f t="shared" si="10"/>
        <v>2.8927593053356455</v>
      </c>
      <c r="L69" s="105">
        <f t="shared" si="10"/>
        <v>0.11225883200549566</v>
      </c>
      <c r="M69" s="105">
        <f t="shared" si="10"/>
        <v>4.7274372313956121</v>
      </c>
      <c r="N69" s="105">
        <f t="shared" si="10"/>
        <v>0.6634999623011385</v>
      </c>
      <c r="O69" s="105">
        <f t="shared" si="10"/>
        <v>22.636071946182781</v>
      </c>
      <c r="P69" s="113">
        <f t="shared" si="10"/>
        <v>59.262610269169869</v>
      </c>
      <c r="Q69" s="105">
        <f t="shared" si="10"/>
        <v>81.89868221535265</v>
      </c>
      <c r="R69" s="106">
        <f t="shared" si="10"/>
        <v>1.2264696272839226</v>
      </c>
      <c r="S69" s="106">
        <f t="shared" si="10"/>
        <v>1.0455150921108849</v>
      </c>
      <c r="T69" s="106">
        <f t="shared" si="10"/>
        <v>10.109996900315833</v>
      </c>
      <c r="U69" s="106">
        <f t="shared" si="10"/>
        <v>2.3440314324729616</v>
      </c>
      <c r="V69" s="106">
        <f t="shared" si="10"/>
        <v>14.726013052183601</v>
      </c>
      <c r="W69" s="107">
        <f t="shared" si="10"/>
        <v>1.3404039642447241E-2</v>
      </c>
      <c r="X69" s="107">
        <f t="shared" si="10"/>
        <v>2.0106059463670865E-2</v>
      </c>
      <c r="Y69" s="107">
        <f t="shared" si="10"/>
        <v>0.33091222867291631</v>
      </c>
      <c r="Z69" s="107">
        <f t="shared" si="10"/>
        <v>2.5970326807241529E-2</v>
      </c>
      <c r="AA69" s="107">
        <f t="shared" si="10"/>
        <v>2.0943811941323817E-2</v>
      </c>
      <c r="AB69" s="107">
        <f t="shared" si="10"/>
        <v>2.178156441897677E-2</v>
      </c>
      <c r="AC69" s="107">
        <f t="shared" si="10"/>
        <v>4.2725376360300583E-2</v>
      </c>
      <c r="AD69" s="107">
        <f t="shared" si="10"/>
        <v>1.5917297075406098E-2</v>
      </c>
      <c r="AE69" s="107">
        <f t="shared" si="10"/>
        <v>1.4241792120100195E-2</v>
      </c>
      <c r="AF69" s="107">
        <f t="shared" si="10"/>
        <v>2.2619316896629722E-2</v>
      </c>
      <c r="AG69" s="107">
        <f t="shared" si="10"/>
        <v>3.6861109016729919E-2</v>
      </c>
      <c r="AH69" s="107">
        <f t="shared" si="10"/>
        <v>1.6755049553059051E-2</v>
      </c>
      <c r="AI69" s="107">
        <f t="shared" si="10"/>
        <v>1.2566287164794288E-2</v>
      </c>
      <c r="AJ69" s="107">
        <f t="shared" si="10"/>
        <v>0</v>
      </c>
      <c r="AK69" s="108">
        <f t="shared" si="10"/>
        <v>3.9374366449688773E-2</v>
      </c>
      <c r="AL69" s="108">
        <f t="shared" si="10"/>
        <v>5.7804920958053736E-2</v>
      </c>
      <c r="AM69" s="108">
        <f t="shared" si="10"/>
        <v>7.7910980421724604E-2</v>
      </c>
      <c r="AN69" s="108">
        <f t="shared" si="10"/>
        <v>0.37196210007791097</v>
      </c>
      <c r="AO69" s="108">
        <f t="shared" si="10"/>
        <v>0.13571590137977835</v>
      </c>
      <c r="AP69" s="108">
        <f t="shared" si="10"/>
        <v>0.22786867392160312</v>
      </c>
      <c r="AQ69" s="108">
        <f t="shared" si="10"/>
        <v>3.6861109016729919E-2</v>
      </c>
      <c r="AR69" s="108">
        <f t="shared" si="10"/>
        <v>0.42390275369239405</v>
      </c>
      <c r="AS69" s="108">
        <f t="shared" si="10"/>
        <v>0.34180301088240467</v>
      </c>
      <c r="AT69" s="109">
        <f t="shared" si="10"/>
        <v>0.76905677448541054</v>
      </c>
      <c r="AU69" s="109">
        <f t="shared" si="10"/>
        <v>0.29823988204445118</v>
      </c>
      <c r="AV69" s="340">
        <f t="shared" si="10"/>
        <v>100</v>
      </c>
    </row>
    <row r="70" spans="1:48" x14ac:dyDescent="0.3">
      <c r="A70" s="363"/>
      <c r="B70" s="114" t="s">
        <v>46</v>
      </c>
      <c r="C70" s="112">
        <f t="shared" si="11"/>
        <v>6.0712482021892118</v>
      </c>
      <c r="D70" s="105">
        <f t="shared" si="10"/>
        <v>7.5911531240736476</v>
      </c>
      <c r="E70" s="105">
        <f t="shared" si="10"/>
        <v>4.7404565067026772</v>
      </c>
      <c r="F70" s="105">
        <f t="shared" si="10"/>
        <v>5.9421077478783086</v>
      </c>
      <c r="G70" s="105">
        <f t="shared" si="10"/>
        <v>3.7718344806385384</v>
      </c>
      <c r="H70" s="105">
        <f t="shared" si="10"/>
        <v>9.1530527101654524</v>
      </c>
      <c r="I70" s="105">
        <f t="shared" si="10"/>
        <v>4.676641085603241</v>
      </c>
      <c r="J70" s="105">
        <f t="shared" si="10"/>
        <v>5.0219305468638495</v>
      </c>
      <c r="K70" s="105">
        <f t="shared" si="10"/>
        <v>6.2095835666370229</v>
      </c>
      <c r="L70" s="105">
        <f t="shared" si="10"/>
        <v>5.6031312099952792</v>
      </c>
      <c r="M70" s="105">
        <f t="shared" si="10"/>
        <v>6.6346079949057462</v>
      </c>
      <c r="N70" s="105">
        <f t="shared" si="10"/>
        <v>5.6086207085844784</v>
      </c>
      <c r="O70" s="105">
        <f t="shared" si="10"/>
        <v>71.024367884237449</v>
      </c>
      <c r="P70" s="105">
        <f t="shared" si="10"/>
        <v>11.844416630984925</v>
      </c>
      <c r="Q70" s="113">
        <f t="shared" si="10"/>
        <v>82.868784515222387</v>
      </c>
      <c r="R70" s="106">
        <f t="shared" si="10"/>
        <v>1.6980391511039381</v>
      </c>
      <c r="S70" s="106">
        <f t="shared" si="10"/>
        <v>1.2778180341007652</v>
      </c>
      <c r="T70" s="106">
        <f t="shared" si="10"/>
        <v>8.5117420374822963</v>
      </c>
      <c r="U70" s="106">
        <f t="shared" si="10"/>
        <v>2.0197237684309912</v>
      </c>
      <c r="V70" s="106">
        <f t="shared" si="10"/>
        <v>13.507322991117993</v>
      </c>
      <c r="W70" s="107">
        <f t="shared" si="10"/>
        <v>1.3312034078807242E-2</v>
      </c>
      <c r="X70" s="107">
        <f t="shared" si="10"/>
        <v>1.4272696331917042E-2</v>
      </c>
      <c r="Y70" s="107">
        <f t="shared" si="10"/>
        <v>0.22712800412810294</v>
      </c>
      <c r="Z70" s="107">
        <f t="shared" si="10"/>
        <v>2.8957105058023999E-2</v>
      </c>
      <c r="AA70" s="107">
        <f t="shared" si="10"/>
        <v>1.4821646190836929E-2</v>
      </c>
      <c r="AB70" s="107">
        <f t="shared" si="10"/>
        <v>1.6880208161786502E-2</v>
      </c>
      <c r="AC70" s="107">
        <f t="shared" si="10"/>
        <v>3.9387152377501837E-2</v>
      </c>
      <c r="AD70" s="107">
        <f t="shared" si="10"/>
        <v>2.2781419145175279E-2</v>
      </c>
      <c r="AE70" s="107">
        <f t="shared" si="10"/>
        <v>1.9624957456385934E-2</v>
      </c>
      <c r="AF70" s="107">
        <f t="shared" si="10"/>
        <v>1.6194020838136647E-2</v>
      </c>
      <c r="AG70" s="107">
        <f t="shared" si="10"/>
        <v>3.6093453223982525E-2</v>
      </c>
      <c r="AH70" s="107">
        <f t="shared" si="10"/>
        <v>1.8252582809086218E-2</v>
      </c>
      <c r="AI70" s="107">
        <f t="shared" si="10"/>
        <v>1.5507833514486787E-2</v>
      </c>
      <c r="AJ70" s="107">
        <f t="shared" si="10"/>
        <v>1.6468495767596588E-3</v>
      </c>
      <c r="AK70" s="108">
        <f t="shared" si="10"/>
        <v>2.2232469286255392E-2</v>
      </c>
      <c r="AL70" s="108">
        <f t="shared" si="10"/>
        <v>4.8719299979139902E-2</v>
      </c>
      <c r="AM70" s="108">
        <f t="shared" si="10"/>
        <v>0.45260915867944623</v>
      </c>
      <c r="AN70" s="108">
        <f t="shared" si="10"/>
        <v>0.28847315086240027</v>
      </c>
      <c r="AO70" s="108">
        <f t="shared" si="10"/>
        <v>0.1173380323441257</v>
      </c>
      <c r="AP70" s="108">
        <f t="shared" si="10"/>
        <v>0.18691742696222127</v>
      </c>
      <c r="AQ70" s="108">
        <f t="shared" si="10"/>
        <v>3.5956215759252549E-2</v>
      </c>
      <c r="AR70" s="108">
        <f t="shared" si="10"/>
        <v>0.62237190255042107</v>
      </c>
      <c r="AS70" s="108">
        <f t="shared" si="10"/>
        <v>0.41322200630194439</v>
      </c>
      <c r="AT70" s="109">
        <f t="shared" si="10"/>
        <v>0.58943491101522794</v>
      </c>
      <c r="AU70" s="109">
        <f t="shared" si="10"/>
        <v>0.36175795702820507</v>
      </c>
      <c r="AV70" s="340">
        <f t="shared" si="10"/>
        <v>100</v>
      </c>
    </row>
    <row r="71" spans="1:48" x14ac:dyDescent="0.3">
      <c r="A71" s="363"/>
      <c r="B71" s="115" t="s">
        <v>14</v>
      </c>
      <c r="C71" s="116">
        <f t="shared" si="11"/>
        <v>4.635934285631501E-2</v>
      </c>
      <c r="D71" s="106">
        <f t="shared" si="10"/>
        <v>2.7042949999517091E-2</v>
      </c>
      <c r="E71" s="106">
        <f t="shared" si="10"/>
        <v>5.2859309052627514</v>
      </c>
      <c r="F71" s="106">
        <f t="shared" si="10"/>
        <v>2.3179671428157505E-2</v>
      </c>
      <c r="G71" s="106">
        <f t="shared" si="10"/>
        <v>0.50415785356242571</v>
      </c>
      <c r="H71" s="106">
        <f t="shared" si="10"/>
        <v>0.22600179642453566</v>
      </c>
      <c r="I71" s="106">
        <f t="shared" si="10"/>
        <v>1.0759230821236441</v>
      </c>
      <c r="J71" s="106">
        <f t="shared" si="10"/>
        <v>1.1589835714078752E-2</v>
      </c>
      <c r="K71" s="106">
        <f t="shared" si="10"/>
        <v>6.2778276784593245E-2</v>
      </c>
      <c r="L71" s="106">
        <f t="shared" si="10"/>
        <v>1.0624016071238857E-2</v>
      </c>
      <c r="M71" s="106">
        <f t="shared" si="10"/>
        <v>0.32451539999420509</v>
      </c>
      <c r="N71" s="106">
        <f t="shared" si="10"/>
        <v>9.6581964283989602E-2</v>
      </c>
      <c r="O71" s="106">
        <f t="shared" si="10"/>
        <v>7.6946850945054521</v>
      </c>
      <c r="P71" s="106">
        <f t="shared" si="10"/>
        <v>0.30616482678024703</v>
      </c>
      <c r="Q71" s="106">
        <f t="shared" si="10"/>
        <v>8.0008499212856989</v>
      </c>
      <c r="R71" s="117">
        <f t="shared" si="10"/>
        <v>39.810119858217675</v>
      </c>
      <c r="S71" s="106">
        <f t="shared" si="10"/>
        <v>4.8262007552709614</v>
      </c>
      <c r="T71" s="106">
        <f t="shared" si="10"/>
        <v>32.353992215493676</v>
      </c>
      <c r="U71" s="106">
        <f t="shared" si="10"/>
        <v>12.271704381923719</v>
      </c>
      <c r="V71" s="106">
        <f t="shared" si="10"/>
        <v>89.262017210906038</v>
      </c>
      <c r="W71" s="107">
        <f t="shared" si="10"/>
        <v>1.6418933928278236E-2</v>
      </c>
      <c r="X71" s="107">
        <f t="shared" si="10"/>
        <v>1.6418933928278236E-2</v>
      </c>
      <c r="Y71" s="107">
        <f t="shared" si="10"/>
        <v>0.27332695892369058</v>
      </c>
      <c r="Z71" s="107">
        <f t="shared" si="10"/>
        <v>1.2555655356918648E-2</v>
      </c>
      <c r="AA71" s="107">
        <f t="shared" si="10"/>
        <v>5.7949178570393762E-3</v>
      </c>
      <c r="AB71" s="107">
        <f t="shared" si="10"/>
        <v>2.5111310713837296E-2</v>
      </c>
      <c r="AC71" s="107">
        <f t="shared" si="10"/>
        <v>2.41454910709974E-2</v>
      </c>
      <c r="AD71" s="107">
        <f t="shared" si="10"/>
        <v>2.3179671428157505E-2</v>
      </c>
      <c r="AE71" s="107">
        <f t="shared" si="10"/>
        <v>1.8350573213958027E-2</v>
      </c>
      <c r="AF71" s="107">
        <f t="shared" si="10"/>
        <v>1.4487294642598443E-2</v>
      </c>
      <c r="AG71" s="107">
        <f t="shared" si="10"/>
        <v>1.0624016071238857E-2</v>
      </c>
      <c r="AH71" s="107">
        <f t="shared" si="10"/>
        <v>1.3521474999758545E-2</v>
      </c>
      <c r="AI71" s="107">
        <f t="shared" si="10"/>
        <v>9.6581964283989595E-3</v>
      </c>
      <c r="AJ71" s="107">
        <f t="shared" si="10"/>
        <v>0</v>
      </c>
      <c r="AK71" s="108">
        <f t="shared" si="10"/>
        <v>1.5453114285438337E-2</v>
      </c>
      <c r="AL71" s="108">
        <f t="shared" si="10"/>
        <v>4.1530244642115528E-2</v>
      </c>
      <c r="AM71" s="108">
        <f t="shared" si="10"/>
        <v>4.1530244642115528E-2</v>
      </c>
      <c r="AN71" s="108">
        <f t="shared" si="10"/>
        <v>0.41337080713547553</v>
      </c>
      <c r="AO71" s="108">
        <f t="shared" si="10"/>
        <v>9.6581964283989602E-2</v>
      </c>
      <c r="AP71" s="108">
        <f t="shared" si="10"/>
        <v>0.29167753213764863</v>
      </c>
      <c r="AQ71" s="108">
        <f t="shared" si="10"/>
        <v>2.41454910709974E-2</v>
      </c>
      <c r="AR71" s="108">
        <f t="shared" si="10"/>
        <v>0.44234539642067239</v>
      </c>
      <c r="AS71" s="108">
        <f t="shared" si="10"/>
        <v>0.18930064999661964</v>
      </c>
      <c r="AT71" s="109">
        <f t="shared" si="10"/>
        <v>0.43365301963511332</v>
      </c>
      <c r="AU71" s="109">
        <f t="shared" si="10"/>
        <v>0.28395097499492944</v>
      </c>
      <c r="AV71" s="340">
        <f t="shared" si="10"/>
        <v>100</v>
      </c>
    </row>
    <row r="72" spans="1:48" x14ac:dyDescent="0.3">
      <c r="A72" s="363"/>
      <c r="B72" s="115" t="s">
        <v>15</v>
      </c>
      <c r="C72" s="116">
        <f t="shared" si="11"/>
        <v>4.9462973431317128E-2</v>
      </c>
      <c r="D72" s="106">
        <f t="shared" si="10"/>
        <v>2.0491803278688523E-2</v>
      </c>
      <c r="E72" s="106">
        <f t="shared" si="10"/>
        <v>0.73699830412662515</v>
      </c>
      <c r="F72" s="106">
        <f t="shared" si="10"/>
        <v>1.6252119841718485E-2</v>
      </c>
      <c r="G72" s="106">
        <f t="shared" si="10"/>
        <v>0.12931034482758622</v>
      </c>
      <c r="H72" s="106">
        <f t="shared" si="10"/>
        <v>0.18866591294516677</v>
      </c>
      <c r="I72" s="106">
        <f t="shared" si="10"/>
        <v>1.6782080271339741</v>
      </c>
      <c r="J72" s="106">
        <f t="shared" si="10"/>
        <v>6.359525155455059E-3</v>
      </c>
      <c r="K72" s="106">
        <f t="shared" si="10"/>
        <v>3.462408140192199E-2</v>
      </c>
      <c r="L72" s="106">
        <f t="shared" si="10"/>
        <v>6.359525155455059E-3</v>
      </c>
      <c r="M72" s="106">
        <f t="shared" si="10"/>
        <v>0.33140192198982477</v>
      </c>
      <c r="N72" s="106">
        <f t="shared" si="10"/>
        <v>0.21127755794234032</v>
      </c>
      <c r="O72" s="106">
        <f t="shared" si="10"/>
        <v>3.409412097230073</v>
      </c>
      <c r="P72" s="106">
        <f t="shared" si="10"/>
        <v>0.20986433013001696</v>
      </c>
      <c r="Q72" s="106">
        <f t="shared" si="10"/>
        <v>3.6192764273600901</v>
      </c>
      <c r="R72" s="106">
        <f t="shared" si="10"/>
        <v>2.2590446579988694</v>
      </c>
      <c r="S72" s="117">
        <f t="shared" si="10"/>
        <v>45.182306387789708</v>
      </c>
      <c r="T72" s="106">
        <f t="shared" si="10"/>
        <v>36.480356133408705</v>
      </c>
      <c r="U72" s="106">
        <f t="shared" si="10"/>
        <v>8.8906161673261739</v>
      </c>
      <c r="V72" s="106">
        <f t="shared" si="10"/>
        <v>92.812323346523456</v>
      </c>
      <c r="W72" s="107">
        <f t="shared" si="10"/>
        <v>2.2611644997173545E-2</v>
      </c>
      <c r="X72" s="107">
        <f t="shared" si="10"/>
        <v>2.5438100621820236E-2</v>
      </c>
      <c r="Y72" s="107">
        <f t="shared" si="10"/>
        <v>9.8219332956472588E-2</v>
      </c>
      <c r="Z72" s="107">
        <f t="shared" si="10"/>
        <v>3.1797625777275296E-2</v>
      </c>
      <c r="AA72" s="107">
        <f t="shared" si="10"/>
        <v>1.4132278123233465E-2</v>
      </c>
      <c r="AB72" s="107">
        <f t="shared" si="10"/>
        <v>2.9677784058790273E-2</v>
      </c>
      <c r="AC72" s="107">
        <f t="shared" si="10"/>
        <v>6.0062182023742222E-2</v>
      </c>
      <c r="AD72" s="107">
        <f t="shared" si="10"/>
        <v>3.3917467495760321E-2</v>
      </c>
      <c r="AE72" s="107">
        <f t="shared" si="10"/>
        <v>2.8971170152628602E-2</v>
      </c>
      <c r="AF72" s="107">
        <f t="shared" si="10"/>
        <v>2.190503109101187E-2</v>
      </c>
      <c r="AG72" s="107">
        <f t="shared" si="10"/>
        <v>4.1690220463538721E-2</v>
      </c>
      <c r="AH72" s="107">
        <f t="shared" si="10"/>
        <v>1.5545505935556814E-2</v>
      </c>
      <c r="AI72" s="107">
        <f t="shared" si="10"/>
        <v>1.0599208592425099E-2</v>
      </c>
      <c r="AJ72" s="107">
        <f t="shared" si="10"/>
        <v>4.2396834369700402E-3</v>
      </c>
      <c r="AK72" s="108">
        <f t="shared" si="10"/>
        <v>1.4838892029395137E-2</v>
      </c>
      <c r="AL72" s="108">
        <f t="shared" si="10"/>
        <v>4.8756359525155453E-2</v>
      </c>
      <c r="AM72" s="108">
        <f t="shared" si="10"/>
        <v>6.5715093273035624E-2</v>
      </c>
      <c r="AN72" s="108">
        <f t="shared" si="10"/>
        <v>0.2275296777840588</v>
      </c>
      <c r="AO72" s="108">
        <f t="shared" si="10"/>
        <v>0.12365743357829281</v>
      </c>
      <c r="AP72" s="108">
        <f t="shared" si="10"/>
        <v>0.22894290559638211</v>
      </c>
      <c r="AQ72" s="108">
        <f t="shared" si="10"/>
        <v>3.8157150932730359E-2</v>
      </c>
      <c r="AR72" s="108">
        <f t="shared" si="10"/>
        <v>1.1517806670435273</v>
      </c>
      <c r="AS72" s="108">
        <f t="shared" si="10"/>
        <v>0.42962125494629733</v>
      </c>
      <c r="AT72" s="109">
        <f t="shared" si="10"/>
        <v>0.46495195025438096</v>
      </c>
      <c r="AU72" s="109">
        <f t="shared" si="10"/>
        <v>0.33564160542679478</v>
      </c>
      <c r="AV72" s="340">
        <f t="shared" si="10"/>
        <v>100</v>
      </c>
    </row>
    <row r="73" spans="1:48" x14ac:dyDescent="0.3">
      <c r="A73" s="363"/>
      <c r="B73" s="115" t="s">
        <v>33</v>
      </c>
      <c r="C73" s="116">
        <f t="shared" si="11"/>
        <v>9.8115152090451005E-3</v>
      </c>
      <c r="D73" s="106">
        <f t="shared" si="10"/>
        <v>8.5352205477058993E-3</v>
      </c>
      <c r="E73" s="106">
        <f t="shared" si="10"/>
        <v>7.26690272800007E-2</v>
      </c>
      <c r="F73" s="106">
        <f t="shared" si="10"/>
        <v>5.5837891433590005E-3</v>
      </c>
      <c r="G73" s="106">
        <f t="shared" si="10"/>
        <v>1.3560630776729001E-2</v>
      </c>
      <c r="H73" s="106">
        <f t="shared" si="10"/>
        <v>2.2654230238770803E-2</v>
      </c>
      <c r="I73" s="106">
        <f t="shared" si="10"/>
        <v>4.5228692061207901E-2</v>
      </c>
      <c r="J73" s="106">
        <f t="shared" si="10"/>
        <v>3.9086524003513002E-3</v>
      </c>
      <c r="K73" s="106">
        <f t="shared" si="10"/>
        <v>7.8970732170362996E-3</v>
      </c>
      <c r="L73" s="106">
        <f t="shared" si="10"/>
        <v>4.8658733963556997E-3</v>
      </c>
      <c r="M73" s="106">
        <f t="shared" ref="D73:AV78" si="12">M24/$AV24*100</f>
        <v>2.7201029969791703E-2</v>
      </c>
      <c r="N73" s="106">
        <f t="shared" si="12"/>
        <v>1.8266967340417301E-2</v>
      </c>
      <c r="O73" s="106">
        <f t="shared" si="12"/>
        <v>0.24018270158077071</v>
      </c>
      <c r="P73" s="106">
        <f t="shared" si="12"/>
        <v>3.5816018933831295E-2</v>
      </c>
      <c r="Q73" s="106">
        <f t="shared" si="12"/>
        <v>0.275998720514602</v>
      </c>
      <c r="R73" s="106">
        <f t="shared" si="12"/>
        <v>0.1709437162031191</v>
      </c>
      <c r="S73" s="106">
        <f t="shared" si="12"/>
        <v>0.76968544920387127</v>
      </c>
      <c r="T73" s="117">
        <f t="shared" si="12"/>
        <v>86.341014765931547</v>
      </c>
      <c r="U73" s="106">
        <f t="shared" si="12"/>
        <v>8.6998625590186585</v>
      </c>
      <c r="V73" s="106">
        <f t="shared" si="12"/>
        <v>95.981506490357191</v>
      </c>
      <c r="W73" s="107">
        <f t="shared" si="12"/>
        <v>3.8288839840176003E-2</v>
      </c>
      <c r="X73" s="107">
        <f t="shared" si="12"/>
        <v>1.79478936750825E-2</v>
      </c>
      <c r="Y73" s="107">
        <f t="shared" si="12"/>
        <v>4.7143134053216698E-2</v>
      </c>
      <c r="Z73" s="107">
        <f t="shared" si="12"/>
        <v>4.9935028624896197E-2</v>
      </c>
      <c r="AA73" s="107">
        <f t="shared" si="12"/>
        <v>2.2255388157102301E-2</v>
      </c>
      <c r="AB73" s="107">
        <f t="shared" si="12"/>
        <v>5.78321018419325E-2</v>
      </c>
      <c r="AC73" s="107">
        <f t="shared" si="12"/>
        <v>0.10585268847481989</v>
      </c>
      <c r="AD73" s="107">
        <f t="shared" si="12"/>
        <v>9.2292057698090901E-2</v>
      </c>
      <c r="AE73" s="107">
        <f t="shared" si="12"/>
        <v>4.2117723824193598E-2</v>
      </c>
      <c r="AF73" s="107">
        <f t="shared" si="12"/>
        <v>3.4380187439824704E-2</v>
      </c>
      <c r="AG73" s="107">
        <f t="shared" si="12"/>
        <v>3.1907366533480003E-2</v>
      </c>
      <c r="AH73" s="107">
        <f t="shared" si="12"/>
        <v>8.6149889640396004E-3</v>
      </c>
      <c r="AI73" s="107">
        <f t="shared" si="12"/>
        <v>1.46773886054008E-2</v>
      </c>
      <c r="AJ73" s="107">
        <f t="shared" si="12"/>
        <v>2.7121261553458001E-3</v>
      </c>
      <c r="AK73" s="108">
        <f t="shared" si="12"/>
        <v>2.7121261553458002E-2</v>
      </c>
      <c r="AL73" s="108">
        <f t="shared" si="12"/>
        <v>0.14557735980900249</v>
      </c>
      <c r="AM73" s="108">
        <f t="shared" si="12"/>
        <v>2.1856546075433799E-2</v>
      </c>
      <c r="AN73" s="108">
        <f t="shared" si="12"/>
        <v>0.2945049931040204</v>
      </c>
      <c r="AO73" s="108">
        <f t="shared" si="12"/>
        <v>0.13010228704026472</v>
      </c>
      <c r="AP73" s="108">
        <f t="shared" si="12"/>
        <v>0.53213510536211273</v>
      </c>
      <c r="AQ73" s="108">
        <f t="shared" si="12"/>
        <v>7.9369574252031505E-2</v>
      </c>
      <c r="AR73" s="108">
        <f t="shared" si="12"/>
        <v>0.67372404435443023</v>
      </c>
      <c r="AS73" s="108">
        <f t="shared" si="12"/>
        <v>0.13480862360395302</v>
      </c>
      <c r="AT73" s="109">
        <f t="shared" si="12"/>
        <v>0.62642137346854609</v>
      </c>
      <c r="AU73" s="109">
        <f t="shared" si="12"/>
        <v>0.51091670661734856</v>
      </c>
      <c r="AV73" s="340">
        <f t="shared" si="12"/>
        <v>100</v>
      </c>
    </row>
    <row r="74" spans="1:48" x14ac:dyDescent="0.3">
      <c r="A74" s="363"/>
      <c r="B74" s="115" t="s">
        <v>34</v>
      </c>
      <c r="C74" s="116">
        <f t="shared" si="11"/>
        <v>8.8495575221238937E-3</v>
      </c>
      <c r="D74" s="106">
        <f t="shared" si="12"/>
        <v>8.0250645852800537E-3</v>
      </c>
      <c r="E74" s="106">
        <f t="shared" si="12"/>
        <v>0.12207992084867807</v>
      </c>
      <c r="F74" s="106">
        <f t="shared" si="12"/>
        <v>6.8158082779090851E-3</v>
      </c>
      <c r="G74" s="106">
        <f t="shared" si="12"/>
        <v>1.8688506568460397E-2</v>
      </c>
      <c r="H74" s="106">
        <f t="shared" si="12"/>
        <v>2.4954652888473587E-2</v>
      </c>
      <c r="I74" s="106">
        <f t="shared" si="12"/>
        <v>6.3650854724344522E-2</v>
      </c>
      <c r="J74" s="106">
        <f t="shared" si="12"/>
        <v>2.6383773979002912E-3</v>
      </c>
      <c r="K74" s="106">
        <f t="shared" si="12"/>
        <v>7.6952674105425153E-3</v>
      </c>
      <c r="L74" s="106">
        <f t="shared" si="12"/>
        <v>3.6277689221129008E-3</v>
      </c>
      <c r="M74" s="106">
        <f t="shared" si="12"/>
        <v>3.7706810311658331E-2</v>
      </c>
      <c r="N74" s="106">
        <f t="shared" si="12"/>
        <v>1.8193810806354092E-2</v>
      </c>
      <c r="O74" s="106">
        <f t="shared" si="12"/>
        <v>0.32292640026383773</v>
      </c>
      <c r="P74" s="106">
        <f t="shared" si="12"/>
        <v>3.3749244214807891E-2</v>
      </c>
      <c r="Q74" s="106">
        <f t="shared" si="12"/>
        <v>0.35667564447864564</v>
      </c>
      <c r="R74" s="106">
        <f t="shared" si="12"/>
        <v>0.35161875446600344</v>
      </c>
      <c r="S74" s="106">
        <f t="shared" si="12"/>
        <v>0.56593195184961254</v>
      </c>
      <c r="T74" s="106">
        <f t="shared" si="12"/>
        <v>31.989611388995769</v>
      </c>
      <c r="U74" s="117">
        <f t="shared" si="12"/>
        <v>58.113450228109706</v>
      </c>
      <c r="V74" s="106">
        <f t="shared" si="12"/>
        <v>91.020612323421091</v>
      </c>
      <c r="W74" s="107">
        <f t="shared" si="12"/>
        <v>5.9033694278019022E-2</v>
      </c>
      <c r="X74" s="107">
        <f t="shared" si="12"/>
        <v>3.2430055515857752E-2</v>
      </c>
      <c r="Y74" s="107">
        <f t="shared" si="12"/>
        <v>0.2407519375584016</v>
      </c>
      <c r="Z74" s="107">
        <f t="shared" si="12"/>
        <v>0.11647336887813994</v>
      </c>
      <c r="AA74" s="107">
        <f t="shared" si="12"/>
        <v>3.9960424339031499E-2</v>
      </c>
      <c r="AB74" s="107">
        <f t="shared" si="12"/>
        <v>8.6681690760182492E-2</v>
      </c>
      <c r="AC74" s="107">
        <f t="shared" si="12"/>
        <v>0.45737371516517344</v>
      </c>
      <c r="AD74" s="107">
        <f t="shared" si="12"/>
        <v>0.1945803330951465</v>
      </c>
      <c r="AE74" s="107">
        <f t="shared" si="12"/>
        <v>8.8990270983345249E-2</v>
      </c>
      <c r="AF74" s="107">
        <f t="shared" si="12"/>
        <v>5.3647007090639257E-2</v>
      </c>
      <c r="AG74" s="107">
        <f t="shared" si="12"/>
        <v>1.8028912218985324E-2</v>
      </c>
      <c r="AH74" s="107">
        <f t="shared" si="12"/>
        <v>9.4541856758093758E-3</v>
      </c>
      <c r="AI74" s="107">
        <f t="shared" si="12"/>
        <v>8.7945913263343042E-3</v>
      </c>
      <c r="AJ74" s="107">
        <f t="shared" si="12"/>
        <v>2.1436816357939866E-3</v>
      </c>
      <c r="AK74" s="108">
        <f t="shared" si="12"/>
        <v>4.309349749903809E-2</v>
      </c>
      <c r="AL74" s="108">
        <f t="shared" si="12"/>
        <v>0.42719727367668886</v>
      </c>
      <c r="AM74" s="108">
        <f t="shared" si="12"/>
        <v>2.9132083768482381E-2</v>
      </c>
      <c r="AN74" s="108">
        <f t="shared" si="12"/>
        <v>0.99246963117682629</v>
      </c>
      <c r="AO74" s="108">
        <f t="shared" si="12"/>
        <v>0.21832572967624911</v>
      </c>
      <c r="AP74" s="108">
        <f t="shared" si="12"/>
        <v>1.7261584125762657</v>
      </c>
      <c r="AQ74" s="108">
        <f t="shared" si="12"/>
        <v>7.4149398120156099E-2</v>
      </c>
      <c r="AR74" s="108">
        <f t="shared" si="12"/>
        <v>2.515967679876876</v>
      </c>
      <c r="AS74" s="108">
        <f t="shared" si="12"/>
        <v>0.27642499862584513</v>
      </c>
      <c r="AT74" s="109">
        <f t="shared" si="12"/>
        <v>0.56065519705381195</v>
      </c>
      <c r="AU74" s="109">
        <f t="shared" si="12"/>
        <v>0.35079426152915955</v>
      </c>
      <c r="AV74" s="340">
        <f t="shared" si="12"/>
        <v>100</v>
      </c>
    </row>
    <row r="75" spans="1:48" x14ac:dyDescent="0.3">
      <c r="A75" s="363"/>
      <c r="B75" s="118" t="s">
        <v>47</v>
      </c>
      <c r="C75" s="116">
        <f t="shared" si="11"/>
        <v>1.211577618725565E-2</v>
      </c>
      <c r="D75" s="106">
        <f t="shared" si="12"/>
        <v>9.3430114876847051E-3</v>
      </c>
      <c r="E75" s="106">
        <f t="shared" si="12"/>
        <v>0.2907786284941356</v>
      </c>
      <c r="F75" s="106">
        <f t="shared" si="12"/>
        <v>7.2634379630064968E-3</v>
      </c>
      <c r="G75" s="106">
        <f t="shared" si="12"/>
        <v>3.6618577282377149E-2</v>
      </c>
      <c r="H75" s="106">
        <f t="shared" si="12"/>
        <v>3.7341907204004356E-2</v>
      </c>
      <c r="I75" s="106">
        <f t="shared" si="12"/>
        <v>0.15714342547350985</v>
      </c>
      <c r="J75" s="106">
        <f t="shared" si="12"/>
        <v>3.5563721146670813E-3</v>
      </c>
      <c r="K75" s="106">
        <f t="shared" si="12"/>
        <v>1.0638977597266777E-2</v>
      </c>
      <c r="L75" s="106">
        <f t="shared" si="12"/>
        <v>4.4303957699666184E-3</v>
      </c>
      <c r="M75" s="106">
        <f t="shared" si="12"/>
        <v>5.5214184017543161E-2</v>
      </c>
      <c r="N75" s="106">
        <f t="shared" si="12"/>
        <v>2.8903058118353652E-2</v>
      </c>
      <c r="O75" s="106">
        <f t="shared" si="12"/>
        <v>0.65334775170977111</v>
      </c>
      <c r="P75" s="106">
        <f t="shared" si="12"/>
        <v>5.0542678273700813E-2</v>
      </c>
      <c r="Q75" s="106">
        <f t="shared" si="12"/>
        <v>0.70389042998347195</v>
      </c>
      <c r="R75" s="106">
        <f t="shared" si="12"/>
        <v>1.5960274720704233</v>
      </c>
      <c r="S75" s="106">
        <f t="shared" si="12"/>
        <v>2.6788523647463465</v>
      </c>
      <c r="T75" s="106">
        <f t="shared" si="12"/>
        <v>52.72800866067027</v>
      </c>
      <c r="U75" s="106">
        <f t="shared" si="12"/>
        <v>35.913631996257969</v>
      </c>
      <c r="V75" s="117">
        <f t="shared" si="12"/>
        <v>92.916520493744997</v>
      </c>
      <c r="W75" s="107">
        <f t="shared" si="12"/>
        <v>4.8312411015350269E-2</v>
      </c>
      <c r="X75" s="107">
        <f t="shared" si="12"/>
        <v>2.6160432165517177E-2</v>
      </c>
      <c r="Y75" s="107">
        <f t="shared" si="12"/>
        <v>0.1625382611389794</v>
      </c>
      <c r="Z75" s="107">
        <f t="shared" si="12"/>
        <v>8.4478907096710409E-2</v>
      </c>
      <c r="AA75" s="107">
        <f t="shared" si="12"/>
        <v>3.1103186629969731E-2</v>
      </c>
      <c r="AB75" s="107">
        <f t="shared" si="12"/>
        <v>7.1428829760686291E-2</v>
      </c>
      <c r="AC75" s="107">
        <f t="shared" si="12"/>
        <v>0.29409389063492697</v>
      </c>
      <c r="AD75" s="107">
        <f t="shared" si="12"/>
        <v>0.14373168317667215</v>
      </c>
      <c r="AE75" s="107">
        <f t="shared" si="12"/>
        <v>6.6516214042968203E-2</v>
      </c>
      <c r="AF75" s="107">
        <f t="shared" si="12"/>
        <v>4.3791599005180246E-2</v>
      </c>
      <c r="AG75" s="107">
        <f t="shared" si="12"/>
        <v>2.40507198941045E-2</v>
      </c>
      <c r="AH75" s="107">
        <f t="shared" si="12"/>
        <v>9.5238439680915069E-3</v>
      </c>
      <c r="AI75" s="107">
        <f t="shared" si="12"/>
        <v>1.1121197545018247E-2</v>
      </c>
      <c r="AJ75" s="107">
        <f t="shared" si="12"/>
        <v>2.3809609920228767E-3</v>
      </c>
      <c r="AK75" s="108">
        <f t="shared" si="12"/>
        <v>3.4991084958715946E-2</v>
      </c>
      <c r="AL75" s="108">
        <f t="shared" si="12"/>
        <v>0.29261709204493808</v>
      </c>
      <c r="AM75" s="108">
        <f t="shared" si="12"/>
        <v>2.8330421930398784E-2</v>
      </c>
      <c r="AN75" s="108">
        <f t="shared" si="12"/>
        <v>0.6780615240320339</v>
      </c>
      <c r="AO75" s="108">
        <f t="shared" si="12"/>
        <v>0.17715555330519581</v>
      </c>
      <c r="AP75" s="108">
        <f t="shared" si="12"/>
        <v>1.1663996373705992</v>
      </c>
      <c r="AQ75" s="108">
        <f t="shared" si="12"/>
        <v>7.3026183337613029E-2</v>
      </c>
      <c r="AR75" s="108">
        <f t="shared" si="12"/>
        <v>1.6970224123776219</v>
      </c>
      <c r="AS75" s="108">
        <f t="shared" si="12"/>
        <v>0.22673379168339369</v>
      </c>
      <c r="AT75" s="109">
        <f t="shared" si="12"/>
        <v>0.57745838743238376</v>
      </c>
      <c r="AU75" s="109">
        <f t="shared" si="12"/>
        <v>0.40856085073243181</v>
      </c>
      <c r="AV75" s="340">
        <f t="shared" si="12"/>
        <v>100</v>
      </c>
    </row>
    <row r="76" spans="1:48" x14ac:dyDescent="0.3">
      <c r="A76" s="363"/>
      <c r="B76" s="119" t="s">
        <v>16</v>
      </c>
      <c r="C76" s="120">
        <f t="shared" si="11"/>
        <v>7.2806698216235895E-3</v>
      </c>
      <c r="D76" s="107">
        <f t="shared" si="12"/>
        <v>0</v>
      </c>
      <c r="E76" s="107">
        <f t="shared" si="12"/>
        <v>3.6403349108117948E-3</v>
      </c>
      <c r="F76" s="107">
        <f t="shared" si="12"/>
        <v>6.0672248513529911E-3</v>
      </c>
      <c r="G76" s="107">
        <f t="shared" si="12"/>
        <v>3.6403349108117948E-3</v>
      </c>
      <c r="H76" s="107">
        <f t="shared" si="12"/>
        <v>9.7075597621647854E-3</v>
      </c>
      <c r="I76" s="107">
        <f t="shared" si="12"/>
        <v>8.4941147918941879E-3</v>
      </c>
      <c r="J76" s="107">
        <f t="shared" si="12"/>
        <v>0</v>
      </c>
      <c r="K76" s="107">
        <f t="shared" si="12"/>
        <v>3.6403349108117948E-3</v>
      </c>
      <c r="L76" s="107">
        <f t="shared" si="12"/>
        <v>1.4561339643247179E-2</v>
      </c>
      <c r="M76" s="107">
        <f t="shared" si="12"/>
        <v>1.0921004732435385E-2</v>
      </c>
      <c r="N76" s="107">
        <f t="shared" si="12"/>
        <v>0</v>
      </c>
      <c r="O76" s="107">
        <f t="shared" si="12"/>
        <v>6.7952918335153503E-2</v>
      </c>
      <c r="P76" s="107">
        <f t="shared" si="12"/>
        <v>1.0921004732435385E-2</v>
      </c>
      <c r="Q76" s="107">
        <f t="shared" si="12"/>
        <v>7.8873923067588891E-2</v>
      </c>
      <c r="R76" s="107">
        <f t="shared" si="12"/>
        <v>1.4561339643247179E-2</v>
      </c>
      <c r="S76" s="107">
        <f t="shared" si="12"/>
        <v>1.9415119524329571E-2</v>
      </c>
      <c r="T76" s="107">
        <f t="shared" si="12"/>
        <v>4.723941269263439</v>
      </c>
      <c r="U76" s="107">
        <f t="shared" si="12"/>
        <v>2.6404562553088216</v>
      </c>
      <c r="V76" s="107">
        <f t="shared" si="12"/>
        <v>7.3983739837398383</v>
      </c>
      <c r="W76" s="121">
        <f t="shared" si="12"/>
        <v>66.010192937750276</v>
      </c>
      <c r="X76" s="107">
        <f t="shared" si="12"/>
        <v>3.6403349108117948E-3</v>
      </c>
      <c r="Y76" s="107">
        <f t="shared" si="12"/>
        <v>2.5482344375682562E-2</v>
      </c>
      <c r="Z76" s="107">
        <f t="shared" si="12"/>
        <v>4.2470573959470938E-2</v>
      </c>
      <c r="AA76" s="107">
        <f t="shared" si="12"/>
        <v>2.5482344375682562E-2</v>
      </c>
      <c r="AB76" s="107">
        <f t="shared" si="12"/>
        <v>2.5482344375682562E-2</v>
      </c>
      <c r="AC76" s="107">
        <f t="shared" si="12"/>
        <v>8.3727702948671281E-2</v>
      </c>
      <c r="AD76" s="107">
        <f t="shared" si="12"/>
        <v>6.3099138454071099E-2</v>
      </c>
      <c r="AE76" s="107">
        <f t="shared" si="12"/>
        <v>3.5189904137847346E-2</v>
      </c>
      <c r="AF76" s="107">
        <f t="shared" si="12"/>
        <v>1.80560611576265</v>
      </c>
      <c r="AG76" s="107">
        <f t="shared" si="12"/>
        <v>3.6403349108117948E-3</v>
      </c>
      <c r="AH76" s="107">
        <f t="shared" si="12"/>
        <v>1.3347894672976581E-2</v>
      </c>
      <c r="AI76" s="107">
        <f t="shared" si="12"/>
        <v>6.0672248513529911E-3</v>
      </c>
      <c r="AJ76" s="107">
        <f t="shared" si="12"/>
        <v>0</v>
      </c>
      <c r="AK76" s="108">
        <f t="shared" si="12"/>
        <v>10.694090522994783</v>
      </c>
      <c r="AL76" s="108">
        <f t="shared" si="12"/>
        <v>0.57395947093799293</v>
      </c>
      <c r="AM76" s="108">
        <f t="shared" si="12"/>
        <v>3.6403349108117948E-3</v>
      </c>
      <c r="AN76" s="108">
        <f t="shared" si="12"/>
        <v>0.24754277393520202</v>
      </c>
      <c r="AO76" s="108">
        <f t="shared" si="12"/>
        <v>6.4312583424341707E-2</v>
      </c>
      <c r="AP76" s="108">
        <f t="shared" si="12"/>
        <v>10.925858512316466</v>
      </c>
      <c r="AQ76" s="108">
        <f t="shared" si="12"/>
        <v>9.5862152651377264E-2</v>
      </c>
      <c r="AR76" s="108">
        <f t="shared" si="12"/>
        <v>0.16138818104598956</v>
      </c>
      <c r="AS76" s="108">
        <f t="shared" si="12"/>
        <v>3.6403349108117947E-2</v>
      </c>
      <c r="AT76" s="109">
        <f t="shared" si="12"/>
        <v>1.2983861181895402</v>
      </c>
      <c r="AU76" s="109">
        <f t="shared" si="12"/>
        <v>0.27787889819196698</v>
      </c>
      <c r="AV76" s="340">
        <f t="shared" si="12"/>
        <v>100</v>
      </c>
    </row>
    <row r="77" spans="1:48" x14ac:dyDescent="0.3">
      <c r="A77" s="363"/>
      <c r="B77" s="119" t="s">
        <v>18</v>
      </c>
      <c r="C77" s="120">
        <f t="shared" si="11"/>
        <v>9.9858771166493106E-3</v>
      </c>
      <c r="D77" s="107">
        <f t="shared" si="12"/>
        <v>5.7062154952281768E-3</v>
      </c>
      <c r="E77" s="107">
        <f t="shared" si="12"/>
        <v>0.10413843278791422</v>
      </c>
      <c r="F77" s="107">
        <f t="shared" si="12"/>
        <v>8.559323242842266E-3</v>
      </c>
      <c r="G77" s="107">
        <f t="shared" si="12"/>
        <v>3.4237292971369064E-2</v>
      </c>
      <c r="H77" s="107">
        <f t="shared" si="12"/>
        <v>3.1384185223754975E-2</v>
      </c>
      <c r="I77" s="107">
        <f t="shared" si="12"/>
        <v>3.9943508466597243E-2</v>
      </c>
      <c r="J77" s="107">
        <f t="shared" si="12"/>
        <v>0</v>
      </c>
      <c r="K77" s="107">
        <f t="shared" si="12"/>
        <v>8.559323242842266E-3</v>
      </c>
      <c r="L77" s="107">
        <f t="shared" si="12"/>
        <v>0</v>
      </c>
      <c r="M77" s="107">
        <f t="shared" si="12"/>
        <v>5.13559394570536E-2</v>
      </c>
      <c r="N77" s="107">
        <f t="shared" si="12"/>
        <v>0</v>
      </c>
      <c r="O77" s="107">
        <f t="shared" si="12"/>
        <v>0.29387009800425112</v>
      </c>
      <c r="P77" s="107">
        <f t="shared" si="12"/>
        <v>4.7076277835632459E-2</v>
      </c>
      <c r="Q77" s="107">
        <f t="shared" si="12"/>
        <v>0.34094637583988363</v>
      </c>
      <c r="R77" s="107">
        <f t="shared" si="12"/>
        <v>8.5593232428422664E-2</v>
      </c>
      <c r="S77" s="107">
        <f t="shared" si="12"/>
        <v>6.7048032068931077E-2</v>
      </c>
      <c r="T77" s="107">
        <f t="shared" si="12"/>
        <v>11.967360447367295</v>
      </c>
      <c r="U77" s="107">
        <f t="shared" si="12"/>
        <v>2.774647284554701</v>
      </c>
      <c r="V77" s="107">
        <f t="shared" si="12"/>
        <v>14.894648996419349</v>
      </c>
      <c r="W77" s="107">
        <f t="shared" si="12"/>
        <v>1.4265538738070445E-2</v>
      </c>
      <c r="X77" s="121">
        <f t="shared" si="12"/>
        <v>62.087904249703982</v>
      </c>
      <c r="Y77" s="107">
        <f t="shared" si="12"/>
        <v>1.4536583974093782</v>
      </c>
      <c r="Z77" s="107">
        <f t="shared" si="12"/>
        <v>1.28389848642634E-2</v>
      </c>
      <c r="AA77" s="107">
        <f t="shared" si="12"/>
        <v>8.559323242842266E-3</v>
      </c>
      <c r="AB77" s="107">
        <f t="shared" si="12"/>
        <v>8.559323242842266E-3</v>
      </c>
      <c r="AC77" s="107">
        <f t="shared" si="12"/>
        <v>2.7104523602333844E-2</v>
      </c>
      <c r="AD77" s="107">
        <f t="shared" si="12"/>
        <v>1.7118646485684532E-2</v>
      </c>
      <c r="AE77" s="107">
        <f t="shared" si="12"/>
        <v>0</v>
      </c>
      <c r="AF77" s="107">
        <f t="shared" si="12"/>
        <v>1.28389848642634E-2</v>
      </c>
      <c r="AG77" s="107">
        <f t="shared" si="12"/>
        <v>4.279661621421133E-3</v>
      </c>
      <c r="AH77" s="107">
        <f t="shared" si="12"/>
        <v>4.279661621421133E-3</v>
      </c>
      <c r="AI77" s="107">
        <f t="shared" si="12"/>
        <v>8.559323242842266E-3</v>
      </c>
      <c r="AJ77" s="107">
        <f t="shared" si="12"/>
        <v>0</v>
      </c>
      <c r="AK77" s="108">
        <f t="shared" si="12"/>
        <v>2.1398308107105666E-2</v>
      </c>
      <c r="AL77" s="108">
        <f t="shared" si="12"/>
        <v>7.2754247564159255E-2</v>
      </c>
      <c r="AM77" s="108">
        <f t="shared" si="12"/>
        <v>4.279661621421133E-3</v>
      </c>
      <c r="AN77" s="108">
        <f t="shared" si="12"/>
        <v>19.398279576028187</v>
      </c>
      <c r="AO77" s="108">
        <f t="shared" si="12"/>
        <v>5.13559394570536E-2</v>
      </c>
      <c r="AP77" s="108">
        <f t="shared" si="12"/>
        <v>0.32097462160658496</v>
      </c>
      <c r="AQ77" s="108">
        <f t="shared" si="12"/>
        <v>2.56779697285268E-2</v>
      </c>
      <c r="AR77" s="108">
        <f t="shared" si="12"/>
        <v>0.1126977560307565</v>
      </c>
      <c r="AS77" s="108">
        <f t="shared" si="12"/>
        <v>0.11983052539979173</v>
      </c>
      <c r="AT77" s="109">
        <f t="shared" si="12"/>
        <v>0.67475998231073198</v>
      </c>
      <c r="AU77" s="109">
        <f t="shared" si="12"/>
        <v>0.30242942124709338</v>
      </c>
      <c r="AV77" s="340">
        <f t="shared" si="12"/>
        <v>100</v>
      </c>
    </row>
    <row r="78" spans="1:48" x14ac:dyDescent="0.3">
      <c r="A78" s="363"/>
      <c r="B78" s="119" t="s">
        <v>17</v>
      </c>
      <c r="C78" s="120">
        <f t="shared" si="11"/>
        <v>1.8714191115077883E-2</v>
      </c>
      <c r="D78" s="107">
        <f t="shared" si="12"/>
        <v>1.8714191115077883E-2</v>
      </c>
      <c r="E78" s="107">
        <f t="shared" si="12"/>
        <v>0.63772205107534619</v>
      </c>
      <c r="F78" s="107">
        <f t="shared" si="12"/>
        <v>8.6373189761897902E-3</v>
      </c>
      <c r="G78" s="107">
        <f t="shared" si="12"/>
        <v>0.19002101747617539</v>
      </c>
      <c r="H78" s="107">
        <f t="shared" si="12"/>
        <v>6.9098551809518322E-2</v>
      </c>
      <c r="I78" s="107">
        <f t="shared" si="12"/>
        <v>0.11516425301586389</v>
      </c>
      <c r="J78" s="107">
        <f t="shared" si="12"/>
        <v>0</v>
      </c>
      <c r="K78" s="107">
        <f t="shared" si="12"/>
        <v>3.7428382230155766E-2</v>
      </c>
      <c r="L78" s="107">
        <f t="shared" si="12"/>
        <v>4.3186594880948951E-3</v>
      </c>
      <c r="M78" s="107">
        <f t="shared" si="12"/>
        <v>6.0461232833328542E-2</v>
      </c>
      <c r="N78" s="107">
        <f t="shared" si="12"/>
        <v>1.2955978464284685E-2</v>
      </c>
      <c r="O78" s="107">
        <f t="shared" si="12"/>
        <v>1.1732358275991133</v>
      </c>
      <c r="P78" s="107">
        <f t="shared" si="12"/>
        <v>0.15259263524601963</v>
      </c>
      <c r="Q78" s="107">
        <f t="shared" si="12"/>
        <v>1.3258284628451329</v>
      </c>
      <c r="R78" s="107">
        <f t="shared" si="12"/>
        <v>0.29798750467854779</v>
      </c>
      <c r="S78" s="107">
        <f t="shared" si="12"/>
        <v>0.16410906054760602</v>
      </c>
      <c r="T78" s="107">
        <f t="shared" si="12"/>
        <v>16.837013790919297</v>
      </c>
      <c r="U78" s="107">
        <f t="shared" si="12"/>
        <v>10.766418103820573</v>
      </c>
      <c r="V78" s="107">
        <f t="shared" si="12"/>
        <v>28.065528459966028</v>
      </c>
      <c r="W78" s="107">
        <f t="shared" si="12"/>
        <v>3.5988829067457463E-2</v>
      </c>
      <c r="X78" s="107">
        <f t="shared" si="12"/>
        <v>0.6794690927935968</v>
      </c>
      <c r="Y78" s="121">
        <f t="shared" si="12"/>
        <v>56.67664756859471</v>
      </c>
      <c r="Z78" s="107">
        <f t="shared" si="12"/>
        <v>2.0153744277776178E-2</v>
      </c>
      <c r="AA78" s="107">
        <f t="shared" si="12"/>
        <v>1.727463795237958E-2</v>
      </c>
      <c r="AB78" s="107">
        <f t="shared" si="12"/>
        <v>2.5911956928569371E-2</v>
      </c>
      <c r="AC78" s="107">
        <f t="shared" si="12"/>
        <v>3.8867935392854054E-2</v>
      </c>
      <c r="AD78" s="107">
        <f t="shared" si="12"/>
        <v>2.8791063253965972E-2</v>
      </c>
      <c r="AE78" s="107">
        <f t="shared" si="12"/>
        <v>1.4395531626982986E-2</v>
      </c>
      <c r="AF78" s="107">
        <f t="shared" si="12"/>
        <v>1.4395531626982986E-2</v>
      </c>
      <c r="AG78" s="107">
        <f t="shared" si="12"/>
        <v>1.2955978464284685E-2</v>
      </c>
      <c r="AH78" s="107">
        <f t="shared" si="12"/>
        <v>4.3186594880948951E-3</v>
      </c>
      <c r="AI78" s="107">
        <f t="shared" si="12"/>
        <v>1.2955978464284685E-2</v>
      </c>
      <c r="AJ78" s="107">
        <f t="shared" si="12"/>
        <v>0</v>
      </c>
      <c r="AK78" s="108">
        <f t="shared" si="12"/>
        <v>4.6065701206345552E-2</v>
      </c>
      <c r="AL78" s="108">
        <f t="shared" si="12"/>
        <v>2.5911956928569371E-2</v>
      </c>
      <c r="AM78" s="108">
        <f t="shared" si="12"/>
        <v>2.4472403765871072E-2</v>
      </c>
      <c r="AN78" s="108">
        <f t="shared" si="12"/>
        <v>10.819681570840412</v>
      </c>
      <c r="AO78" s="108">
        <f t="shared" si="12"/>
        <v>8.0614977111104713E-2</v>
      </c>
      <c r="AP78" s="108">
        <f t="shared" si="12"/>
        <v>0.57438171191662113</v>
      </c>
      <c r="AQ78" s="108">
        <f t="shared" ref="AQ78:AV78" si="13">AQ29/$AV29*100</f>
        <v>4.0307488555552357E-2</v>
      </c>
      <c r="AR78" s="108">
        <f t="shared" si="13"/>
        <v>0.20585610226585668</v>
      </c>
      <c r="AS78" s="108">
        <f t="shared" si="13"/>
        <v>0.28935018570235799</v>
      </c>
      <c r="AT78" s="109">
        <f t="shared" si="13"/>
        <v>0.67515043330550195</v>
      </c>
      <c r="AU78" s="109">
        <f t="shared" si="13"/>
        <v>0.24472403765871073</v>
      </c>
      <c r="AV78" s="340">
        <f t="shared" si="13"/>
        <v>100</v>
      </c>
    </row>
    <row r="79" spans="1:48" x14ac:dyDescent="0.3">
      <c r="A79" s="363"/>
      <c r="B79" s="119" t="s">
        <v>19</v>
      </c>
      <c r="C79" s="120">
        <f t="shared" si="11"/>
        <v>5.0060072086503806E-3</v>
      </c>
      <c r="D79" s="107">
        <f t="shared" ref="D79:R79" si="14">D30/$AV30*100</f>
        <v>0</v>
      </c>
      <c r="E79" s="107">
        <f t="shared" si="14"/>
        <v>2.8367374182352158E-2</v>
      </c>
      <c r="F79" s="107">
        <f t="shared" si="14"/>
        <v>1.0012014417300761E-2</v>
      </c>
      <c r="G79" s="107">
        <f t="shared" si="14"/>
        <v>0</v>
      </c>
      <c r="H79" s="107">
        <f t="shared" si="14"/>
        <v>5.0060072086503806E-3</v>
      </c>
      <c r="I79" s="107">
        <f t="shared" si="14"/>
        <v>1.3349352556401014E-2</v>
      </c>
      <c r="J79" s="107">
        <f t="shared" si="14"/>
        <v>0</v>
      </c>
      <c r="K79" s="107">
        <f t="shared" si="14"/>
        <v>0</v>
      </c>
      <c r="L79" s="107">
        <f t="shared" si="14"/>
        <v>0</v>
      </c>
      <c r="M79" s="107">
        <f t="shared" si="14"/>
        <v>2.169269790415165E-2</v>
      </c>
      <c r="N79" s="107">
        <f t="shared" si="14"/>
        <v>1.0012014417300761E-2</v>
      </c>
      <c r="O79" s="107">
        <f t="shared" si="14"/>
        <v>9.3445467894807094E-2</v>
      </c>
      <c r="P79" s="107">
        <f t="shared" si="14"/>
        <v>0</v>
      </c>
      <c r="Q79" s="107">
        <f t="shared" si="14"/>
        <v>9.3445467894807094E-2</v>
      </c>
      <c r="R79" s="107">
        <f t="shared" si="14"/>
        <v>2.169269790415165E-2</v>
      </c>
      <c r="S79" s="107">
        <f t="shared" ref="D79:AV84" si="15">S30/$AV30*100</f>
        <v>2.169269790415165E-2</v>
      </c>
      <c r="T79" s="107">
        <f t="shared" si="15"/>
        <v>2.8484181017220664</v>
      </c>
      <c r="U79" s="107">
        <f t="shared" si="15"/>
        <v>6.5044720331063939</v>
      </c>
      <c r="V79" s="107">
        <f t="shared" si="15"/>
        <v>9.396275530636764</v>
      </c>
      <c r="W79" s="107">
        <f t="shared" si="15"/>
        <v>1.5018021625951141E-2</v>
      </c>
      <c r="X79" s="107">
        <f t="shared" si="15"/>
        <v>0</v>
      </c>
      <c r="Y79" s="107">
        <f t="shared" si="15"/>
        <v>1.0012014417300761E-2</v>
      </c>
      <c r="Z79" s="121">
        <f t="shared" si="15"/>
        <v>51.466760112134558</v>
      </c>
      <c r="AA79" s="107">
        <f t="shared" si="15"/>
        <v>0.98618342010412496</v>
      </c>
      <c r="AB79" s="107">
        <f t="shared" si="15"/>
        <v>3.3189827793352022</v>
      </c>
      <c r="AC79" s="107">
        <f t="shared" si="15"/>
        <v>2.9401949005473234</v>
      </c>
      <c r="AD79" s="107">
        <f t="shared" si="15"/>
        <v>7.6391670004004801</v>
      </c>
      <c r="AE79" s="107">
        <f t="shared" si="15"/>
        <v>7.1919636897610468</v>
      </c>
      <c r="AF79" s="107">
        <f t="shared" si="15"/>
        <v>3.6710719530102791E-2</v>
      </c>
      <c r="AG79" s="107">
        <f t="shared" si="15"/>
        <v>2.5030036043251901E-2</v>
      </c>
      <c r="AH79" s="107">
        <f t="shared" si="15"/>
        <v>3.6710719530102791E-2</v>
      </c>
      <c r="AI79" s="107">
        <f t="shared" si="15"/>
        <v>3.5042050460552664E-2</v>
      </c>
      <c r="AJ79" s="107">
        <f t="shared" si="15"/>
        <v>0</v>
      </c>
      <c r="AK79" s="108">
        <f t="shared" si="15"/>
        <v>1.1680683486850887E-2</v>
      </c>
      <c r="AL79" s="108">
        <f t="shared" si="15"/>
        <v>1.3766519823788546</v>
      </c>
      <c r="AM79" s="108">
        <f t="shared" si="15"/>
        <v>3.0036043251902282E-2</v>
      </c>
      <c r="AN79" s="108">
        <f t="shared" si="15"/>
        <v>5.506607929515419E-2</v>
      </c>
      <c r="AO79" s="108">
        <f t="shared" si="15"/>
        <v>4.5788279268455483</v>
      </c>
      <c r="AP79" s="108">
        <f t="shared" si="15"/>
        <v>0.38212521692697904</v>
      </c>
      <c r="AQ79" s="108">
        <f t="shared" si="15"/>
        <v>0.44052863436123352</v>
      </c>
      <c r="AR79" s="108">
        <f t="shared" si="15"/>
        <v>8.7838739821118672</v>
      </c>
      <c r="AS79" s="108">
        <f t="shared" si="15"/>
        <v>0.236951007876118</v>
      </c>
      <c r="AT79" s="109">
        <f t="shared" si="15"/>
        <v>0.61407021759444669</v>
      </c>
      <c r="AU79" s="109">
        <f t="shared" si="15"/>
        <v>0.29869176344947274</v>
      </c>
      <c r="AV79" s="340">
        <f t="shared" si="15"/>
        <v>100</v>
      </c>
    </row>
    <row r="80" spans="1:48" x14ac:dyDescent="0.3">
      <c r="A80" s="363"/>
      <c r="B80" s="119" t="s">
        <v>20</v>
      </c>
      <c r="C80" s="120">
        <f t="shared" si="11"/>
        <v>0</v>
      </c>
      <c r="D80" s="107">
        <f t="shared" si="15"/>
        <v>0</v>
      </c>
      <c r="E80" s="107">
        <f t="shared" si="15"/>
        <v>3.8733667303620309E-3</v>
      </c>
      <c r="F80" s="107">
        <f t="shared" si="15"/>
        <v>0</v>
      </c>
      <c r="G80" s="107">
        <f t="shared" si="15"/>
        <v>0</v>
      </c>
      <c r="H80" s="107">
        <f t="shared" si="15"/>
        <v>0</v>
      </c>
      <c r="I80" s="107">
        <f t="shared" si="15"/>
        <v>6.4556112172700518E-3</v>
      </c>
      <c r="J80" s="107">
        <f t="shared" si="15"/>
        <v>0</v>
      </c>
      <c r="K80" s="107">
        <f t="shared" si="15"/>
        <v>3.8733667303620309E-3</v>
      </c>
      <c r="L80" s="107">
        <f t="shared" si="15"/>
        <v>0</v>
      </c>
      <c r="M80" s="107">
        <f t="shared" si="15"/>
        <v>1.1620100191086093E-2</v>
      </c>
      <c r="N80" s="107">
        <f t="shared" si="15"/>
        <v>7.7467334607240618E-3</v>
      </c>
      <c r="O80" s="107">
        <f t="shared" si="15"/>
        <v>3.3569178329804265E-2</v>
      </c>
      <c r="P80" s="107">
        <f t="shared" si="15"/>
        <v>1.1620100191086093E-2</v>
      </c>
      <c r="Q80" s="107">
        <f t="shared" si="15"/>
        <v>4.5189278520890358E-2</v>
      </c>
      <c r="R80" s="107">
        <f t="shared" si="15"/>
        <v>3.8733667303620309E-3</v>
      </c>
      <c r="S80" s="107">
        <f t="shared" si="15"/>
        <v>1.2911222434540104E-2</v>
      </c>
      <c r="T80" s="107">
        <f t="shared" si="15"/>
        <v>2.2388059701492535</v>
      </c>
      <c r="U80" s="107">
        <f t="shared" si="15"/>
        <v>1.3905386561999691</v>
      </c>
      <c r="V80" s="107">
        <f t="shared" si="15"/>
        <v>3.6461292155141245</v>
      </c>
      <c r="W80" s="107">
        <f t="shared" si="15"/>
        <v>2.1949078138718173E-2</v>
      </c>
      <c r="X80" s="107">
        <f t="shared" si="15"/>
        <v>0</v>
      </c>
      <c r="Y80" s="107">
        <f t="shared" si="15"/>
        <v>0</v>
      </c>
      <c r="Z80" s="107">
        <f t="shared" si="15"/>
        <v>1.3595517223570728</v>
      </c>
      <c r="AA80" s="121">
        <f t="shared" si="15"/>
        <v>63.93508237359913</v>
      </c>
      <c r="AB80" s="107">
        <f t="shared" si="15"/>
        <v>14.800134276713321</v>
      </c>
      <c r="AC80" s="107">
        <f t="shared" si="15"/>
        <v>0.64943448845736718</v>
      </c>
      <c r="AD80" s="107">
        <f t="shared" si="15"/>
        <v>0.71528172287352176</v>
      </c>
      <c r="AE80" s="107">
        <f t="shared" si="15"/>
        <v>3.1877808190879513</v>
      </c>
      <c r="AF80" s="107">
        <f t="shared" si="15"/>
        <v>2.7113567112534213E-2</v>
      </c>
      <c r="AG80" s="107">
        <f t="shared" si="15"/>
        <v>1.2911222434540104E-2</v>
      </c>
      <c r="AH80" s="107">
        <f t="shared" si="15"/>
        <v>4.0024789547074321E-2</v>
      </c>
      <c r="AI80" s="107">
        <f t="shared" si="15"/>
        <v>6.7138356659608531E-2</v>
      </c>
      <c r="AJ80" s="107">
        <f t="shared" si="15"/>
        <v>0</v>
      </c>
      <c r="AK80" s="108">
        <f t="shared" si="15"/>
        <v>1.6784589164902133E-2</v>
      </c>
      <c r="AL80" s="108">
        <f t="shared" si="15"/>
        <v>0.48287971905179983</v>
      </c>
      <c r="AM80" s="108">
        <f t="shared" si="15"/>
        <v>3.8733667303620309E-3</v>
      </c>
      <c r="AN80" s="108">
        <f t="shared" si="15"/>
        <v>3.7442545060166296E-2</v>
      </c>
      <c r="AO80" s="108">
        <f t="shared" si="15"/>
        <v>4.0450859887414143</v>
      </c>
      <c r="AP80" s="108">
        <f t="shared" si="15"/>
        <v>0.14847905799721117</v>
      </c>
      <c r="AQ80" s="108">
        <f t="shared" si="15"/>
        <v>3.0522129835252803</v>
      </c>
      <c r="AR80" s="108">
        <f t="shared" si="15"/>
        <v>0.82502711356711256</v>
      </c>
      <c r="AS80" s="108">
        <f t="shared" si="15"/>
        <v>5.9391623198884469E-2</v>
      </c>
      <c r="AT80" s="109">
        <f t="shared" si="15"/>
        <v>2.5021949078138719</v>
      </c>
      <c r="AU80" s="109">
        <f t="shared" si="15"/>
        <v>0.3189071941331405</v>
      </c>
      <c r="AV80" s="340">
        <f t="shared" si="15"/>
        <v>100</v>
      </c>
    </row>
    <row r="81" spans="1:48" x14ac:dyDescent="0.3">
      <c r="A81" s="363"/>
      <c r="B81" s="119" t="s">
        <v>21</v>
      </c>
      <c r="C81" s="120">
        <f t="shared" si="11"/>
        <v>8.1653760836134497E-3</v>
      </c>
      <c r="D81" s="107">
        <f t="shared" si="15"/>
        <v>0</v>
      </c>
      <c r="E81" s="107">
        <f t="shared" si="15"/>
        <v>0</v>
      </c>
      <c r="F81" s="107">
        <f t="shared" si="15"/>
        <v>4.0826880418067249E-3</v>
      </c>
      <c r="G81" s="107">
        <f t="shared" si="15"/>
        <v>0</v>
      </c>
      <c r="H81" s="107">
        <f t="shared" si="15"/>
        <v>0</v>
      </c>
      <c r="I81" s="107">
        <f t="shared" si="15"/>
        <v>8.1653760836134497E-3</v>
      </c>
      <c r="J81" s="107">
        <f t="shared" si="15"/>
        <v>0</v>
      </c>
      <c r="K81" s="107">
        <f t="shared" si="15"/>
        <v>0</v>
      </c>
      <c r="L81" s="107">
        <f t="shared" si="15"/>
        <v>0</v>
      </c>
      <c r="M81" s="107">
        <f t="shared" si="15"/>
        <v>8.1653760836134497E-3</v>
      </c>
      <c r="N81" s="107">
        <f t="shared" si="15"/>
        <v>4.0826880418067249E-3</v>
      </c>
      <c r="O81" s="107">
        <f t="shared" si="15"/>
        <v>3.2661504334453799E-2</v>
      </c>
      <c r="P81" s="107">
        <f t="shared" si="15"/>
        <v>1.2248064125420177E-2</v>
      </c>
      <c r="Q81" s="107">
        <f t="shared" si="15"/>
        <v>4.4909568459873983E-2</v>
      </c>
      <c r="R81" s="107">
        <f t="shared" si="15"/>
        <v>8.1653760836134497E-3</v>
      </c>
      <c r="S81" s="107">
        <f t="shared" si="15"/>
        <v>2.4496128250840354E-2</v>
      </c>
      <c r="T81" s="107">
        <f t="shared" si="15"/>
        <v>3.40768361889468</v>
      </c>
      <c r="U81" s="107">
        <f t="shared" si="15"/>
        <v>1.5391733917611357</v>
      </c>
      <c r="V81" s="107">
        <f t="shared" si="15"/>
        <v>4.9795185149902697</v>
      </c>
      <c r="W81" s="107">
        <f t="shared" si="15"/>
        <v>1.6330752167226899E-2</v>
      </c>
      <c r="X81" s="107">
        <f t="shared" si="15"/>
        <v>4.0826880418067249E-3</v>
      </c>
      <c r="Y81" s="107">
        <f t="shared" si="15"/>
        <v>4.0826880418067249E-3</v>
      </c>
      <c r="Z81" s="107">
        <f t="shared" si="15"/>
        <v>2.9994148147140076</v>
      </c>
      <c r="AA81" s="107">
        <f t="shared" si="15"/>
        <v>6.7337134769532261</v>
      </c>
      <c r="AB81" s="121">
        <f t="shared" si="15"/>
        <v>62.887004803962931</v>
      </c>
      <c r="AC81" s="107">
        <f t="shared" si="15"/>
        <v>1.2370544766674378</v>
      </c>
      <c r="AD81" s="107">
        <f t="shared" si="15"/>
        <v>1.6453232808481104</v>
      </c>
      <c r="AE81" s="107">
        <f t="shared" si="15"/>
        <v>9.6460309467753564</v>
      </c>
      <c r="AF81" s="107">
        <f t="shared" si="15"/>
        <v>2.9939712306582655E-2</v>
      </c>
      <c r="AG81" s="107">
        <f t="shared" si="15"/>
        <v>8.1653760836134497E-3</v>
      </c>
      <c r="AH81" s="107">
        <f t="shared" si="15"/>
        <v>1.3608960139355752E-2</v>
      </c>
      <c r="AI81" s="107">
        <f t="shared" si="15"/>
        <v>3.6744192376260532E-2</v>
      </c>
      <c r="AJ81" s="107">
        <f t="shared" si="15"/>
        <v>1.6330752167226899E-2</v>
      </c>
      <c r="AK81" s="108">
        <f t="shared" si="15"/>
        <v>1.4969856153291328E-2</v>
      </c>
      <c r="AL81" s="108">
        <f t="shared" si="15"/>
        <v>0.90227405723928633</v>
      </c>
      <c r="AM81" s="108">
        <f t="shared" si="15"/>
        <v>2.4496128250840354E-2</v>
      </c>
      <c r="AN81" s="108">
        <f t="shared" si="15"/>
        <v>3.6744192376260532E-2</v>
      </c>
      <c r="AO81" s="108">
        <f t="shared" si="15"/>
        <v>2.1461330139764021</v>
      </c>
      <c r="AP81" s="108">
        <f t="shared" si="15"/>
        <v>0.23951769845266124</v>
      </c>
      <c r="AQ81" s="108">
        <f t="shared" si="15"/>
        <v>3.6199833970686304</v>
      </c>
      <c r="AR81" s="108">
        <f t="shared" si="15"/>
        <v>1.2111974524026619</v>
      </c>
      <c r="AS81" s="108">
        <f t="shared" si="15"/>
        <v>8.7097344891876802E-2</v>
      </c>
      <c r="AT81" s="109">
        <f t="shared" si="15"/>
        <v>1.1635660919149167</v>
      </c>
      <c r="AU81" s="109">
        <f t="shared" si="15"/>
        <v>0.25176576257808142</v>
      </c>
      <c r="AV81" s="340">
        <f t="shared" si="15"/>
        <v>100</v>
      </c>
    </row>
    <row r="82" spans="1:48" x14ac:dyDescent="0.3">
      <c r="A82" s="363"/>
      <c r="B82" s="119" t="s">
        <v>22</v>
      </c>
      <c r="C82" s="120">
        <f t="shared" si="11"/>
        <v>0</v>
      </c>
      <c r="D82" s="107">
        <f t="shared" si="15"/>
        <v>0</v>
      </c>
      <c r="E82" s="107">
        <f t="shared" si="15"/>
        <v>1.8849818356295841E-2</v>
      </c>
      <c r="F82" s="107">
        <f t="shared" si="15"/>
        <v>0</v>
      </c>
      <c r="G82" s="107">
        <f t="shared" si="15"/>
        <v>0</v>
      </c>
      <c r="H82" s="107">
        <f t="shared" si="15"/>
        <v>5.1408595517170464E-3</v>
      </c>
      <c r="I82" s="107">
        <f t="shared" si="15"/>
        <v>2.0563438206868186E-2</v>
      </c>
      <c r="J82" s="107">
        <f t="shared" si="15"/>
        <v>0</v>
      </c>
      <c r="K82" s="107">
        <f t="shared" si="15"/>
        <v>5.1408595517170464E-3</v>
      </c>
      <c r="L82" s="107">
        <f t="shared" si="15"/>
        <v>0</v>
      </c>
      <c r="M82" s="107">
        <f t="shared" si="15"/>
        <v>1.0281719103434093E-2</v>
      </c>
      <c r="N82" s="107">
        <f t="shared" si="15"/>
        <v>2.2277058057440537E-2</v>
      </c>
      <c r="O82" s="107">
        <f t="shared" si="15"/>
        <v>8.2253752827472743E-2</v>
      </c>
      <c r="P82" s="107">
        <f t="shared" si="15"/>
        <v>2.5704297758585234E-2</v>
      </c>
      <c r="Q82" s="107">
        <f t="shared" si="15"/>
        <v>0.10795805058605799</v>
      </c>
      <c r="R82" s="107">
        <f t="shared" si="15"/>
        <v>5.1408595517170464E-3</v>
      </c>
      <c r="S82" s="107">
        <f t="shared" si="15"/>
        <v>1.0281719103434093E-2</v>
      </c>
      <c r="T82" s="107">
        <f t="shared" si="15"/>
        <v>3.8847762012475155</v>
      </c>
      <c r="U82" s="107">
        <f t="shared" si="15"/>
        <v>14.754266913427925</v>
      </c>
      <c r="V82" s="107">
        <f t="shared" si="15"/>
        <v>18.654465693330589</v>
      </c>
      <c r="W82" s="107">
        <f t="shared" si="15"/>
        <v>5.6549455068887519E-2</v>
      </c>
      <c r="X82" s="107">
        <f t="shared" si="15"/>
        <v>1.7136198505723489E-2</v>
      </c>
      <c r="Y82" s="107">
        <f t="shared" si="15"/>
        <v>5.1408595517170464E-3</v>
      </c>
      <c r="Z82" s="107">
        <f t="shared" si="15"/>
        <v>1.1721159777914869</v>
      </c>
      <c r="AA82" s="107">
        <f t="shared" si="15"/>
        <v>0.27417917609157583</v>
      </c>
      <c r="AB82" s="107">
        <f t="shared" si="15"/>
        <v>1.1584070189869078</v>
      </c>
      <c r="AC82" s="121">
        <f t="shared" si="15"/>
        <v>55.483583521831513</v>
      </c>
      <c r="AD82" s="107">
        <f t="shared" si="15"/>
        <v>9.1215984645966142</v>
      </c>
      <c r="AE82" s="107">
        <f t="shared" si="15"/>
        <v>0.9544862567687985</v>
      </c>
      <c r="AF82" s="107">
        <f t="shared" si="15"/>
        <v>7.3685653574611001E-2</v>
      </c>
      <c r="AG82" s="107">
        <f t="shared" si="15"/>
        <v>5.1408595517170464E-3</v>
      </c>
      <c r="AH82" s="107">
        <f t="shared" si="15"/>
        <v>1.1995338954006445E-2</v>
      </c>
      <c r="AI82" s="107">
        <f t="shared" si="15"/>
        <v>1.7136198505723489E-2</v>
      </c>
      <c r="AJ82" s="107">
        <f t="shared" si="15"/>
        <v>0</v>
      </c>
      <c r="AK82" s="108">
        <f t="shared" si="15"/>
        <v>2.5704297758585234E-2</v>
      </c>
      <c r="AL82" s="108">
        <f t="shared" si="15"/>
        <v>7.4234011926794157</v>
      </c>
      <c r="AM82" s="108">
        <f t="shared" si="15"/>
        <v>4.6267735965453423E-2</v>
      </c>
      <c r="AN82" s="108">
        <f t="shared" si="15"/>
        <v>8.3967372678045105E-2</v>
      </c>
      <c r="AO82" s="108">
        <f t="shared" si="15"/>
        <v>0.54664473233257938</v>
      </c>
      <c r="AP82" s="108">
        <f t="shared" si="15"/>
        <v>0.76598807320583995</v>
      </c>
      <c r="AQ82" s="108">
        <f t="shared" si="15"/>
        <v>0.34101035026389748</v>
      </c>
      <c r="AR82" s="108">
        <f t="shared" si="15"/>
        <v>2.6903831653985879</v>
      </c>
      <c r="AS82" s="108">
        <f t="shared" si="15"/>
        <v>0.13880320789636028</v>
      </c>
      <c r="AT82" s="109">
        <f t="shared" si="15"/>
        <v>0.5911988484474604</v>
      </c>
      <c r="AU82" s="109">
        <f t="shared" si="15"/>
        <v>0.2330522996778395</v>
      </c>
      <c r="AV82" s="340">
        <f t="shared" si="15"/>
        <v>100</v>
      </c>
    </row>
    <row r="83" spans="1:48" x14ac:dyDescent="0.3">
      <c r="A83" s="363"/>
      <c r="B83" s="119" t="s">
        <v>23</v>
      </c>
      <c r="C83" s="120">
        <f t="shared" si="11"/>
        <v>4.407810640454886E-3</v>
      </c>
      <c r="D83" s="107">
        <f t="shared" si="15"/>
        <v>8.8156212809097721E-3</v>
      </c>
      <c r="E83" s="107">
        <f t="shared" si="15"/>
        <v>8.8156212809097721E-3</v>
      </c>
      <c r="F83" s="107">
        <f t="shared" si="15"/>
        <v>0</v>
      </c>
      <c r="G83" s="107">
        <f t="shared" si="15"/>
        <v>0</v>
      </c>
      <c r="H83" s="107">
        <f t="shared" si="15"/>
        <v>8.8156212809097721E-3</v>
      </c>
      <c r="I83" s="107">
        <f t="shared" si="15"/>
        <v>0</v>
      </c>
      <c r="J83" s="107">
        <f t="shared" si="15"/>
        <v>4.407810640454886E-3</v>
      </c>
      <c r="K83" s="107">
        <f t="shared" si="15"/>
        <v>4.407810640454886E-3</v>
      </c>
      <c r="L83" s="107">
        <f t="shared" si="15"/>
        <v>0</v>
      </c>
      <c r="M83" s="107">
        <f t="shared" si="15"/>
        <v>7.3463510674248098E-3</v>
      </c>
      <c r="N83" s="107">
        <f t="shared" si="15"/>
        <v>1.9100512775304508E-2</v>
      </c>
      <c r="O83" s="107">
        <f t="shared" si="15"/>
        <v>6.6117159606823281E-2</v>
      </c>
      <c r="P83" s="107">
        <f t="shared" si="15"/>
        <v>1.3223431921364657E-2</v>
      </c>
      <c r="Q83" s="107">
        <f t="shared" si="15"/>
        <v>7.9340591528187954E-2</v>
      </c>
      <c r="R83" s="107">
        <f t="shared" si="15"/>
        <v>4.407810640454886E-3</v>
      </c>
      <c r="S83" s="107">
        <f t="shared" si="15"/>
        <v>1.9100512775304508E-2</v>
      </c>
      <c r="T83" s="107">
        <f t="shared" si="15"/>
        <v>6.0680859816928931</v>
      </c>
      <c r="U83" s="107">
        <f t="shared" si="15"/>
        <v>9.6751443557984746</v>
      </c>
      <c r="V83" s="107">
        <f t="shared" si="15"/>
        <v>15.766738660907128</v>
      </c>
      <c r="W83" s="107">
        <f t="shared" si="15"/>
        <v>4.5547376618033819E-2</v>
      </c>
      <c r="X83" s="107">
        <f t="shared" si="15"/>
        <v>0</v>
      </c>
      <c r="Y83" s="107">
        <f t="shared" si="15"/>
        <v>8.8156212809097721E-3</v>
      </c>
      <c r="Z83" s="107">
        <f t="shared" si="15"/>
        <v>3.4777625953189046</v>
      </c>
      <c r="AA83" s="107">
        <f t="shared" si="15"/>
        <v>0.53187581728155631</v>
      </c>
      <c r="AB83" s="107">
        <f t="shared" si="15"/>
        <v>1.7205154199908905</v>
      </c>
      <c r="AC83" s="107">
        <f t="shared" si="15"/>
        <v>9.2901955598654151</v>
      </c>
      <c r="AD83" s="121">
        <f t="shared" si="15"/>
        <v>51.474412659232158</v>
      </c>
      <c r="AE83" s="107">
        <f t="shared" si="15"/>
        <v>2.079017352081221</v>
      </c>
      <c r="AF83" s="107">
        <f t="shared" si="15"/>
        <v>5.2893727685458629E-2</v>
      </c>
      <c r="AG83" s="107">
        <f t="shared" si="15"/>
        <v>1.7631242561819544E-2</v>
      </c>
      <c r="AH83" s="107">
        <f t="shared" si="15"/>
        <v>2.2039053202274429E-2</v>
      </c>
      <c r="AI83" s="107">
        <f t="shared" si="15"/>
        <v>1.9100512775304508E-2</v>
      </c>
      <c r="AJ83" s="107">
        <f t="shared" si="15"/>
        <v>0</v>
      </c>
      <c r="AK83" s="108">
        <f t="shared" si="15"/>
        <v>3.6731755337124049E-2</v>
      </c>
      <c r="AL83" s="108">
        <f t="shared" si="15"/>
        <v>6.1180411689513816</v>
      </c>
      <c r="AM83" s="108">
        <f t="shared" si="15"/>
        <v>2.3508323415759393E-2</v>
      </c>
      <c r="AN83" s="108">
        <f t="shared" si="15"/>
        <v>0.10284891494394735</v>
      </c>
      <c r="AO83" s="108">
        <f t="shared" si="15"/>
        <v>1.0769750664844771</v>
      </c>
      <c r="AP83" s="108">
        <f t="shared" si="15"/>
        <v>0.72581948546157127</v>
      </c>
      <c r="AQ83" s="108">
        <f t="shared" si="15"/>
        <v>1.043181851574323</v>
      </c>
      <c r="AR83" s="108">
        <f t="shared" si="15"/>
        <v>4.7428042491294571</v>
      </c>
      <c r="AS83" s="108">
        <f t="shared" si="15"/>
        <v>0.18659731711259017</v>
      </c>
      <c r="AT83" s="109">
        <f t="shared" si="15"/>
        <v>0.8889084791584021</v>
      </c>
      <c r="AU83" s="109">
        <f t="shared" si="15"/>
        <v>0.46869719810170285</v>
      </c>
      <c r="AV83" s="340">
        <f t="shared" si="15"/>
        <v>100</v>
      </c>
    </row>
    <row r="84" spans="1:48" x14ac:dyDescent="0.3">
      <c r="A84" s="363"/>
      <c r="B84" s="119" t="s">
        <v>24</v>
      </c>
      <c r="C84" s="120">
        <f t="shared" si="11"/>
        <v>0</v>
      </c>
      <c r="D84" s="107">
        <f t="shared" si="15"/>
        <v>3.6915353095352357E-3</v>
      </c>
      <c r="E84" s="107">
        <f t="shared" si="15"/>
        <v>7.3830706190704714E-3</v>
      </c>
      <c r="F84" s="107">
        <f t="shared" si="15"/>
        <v>3.6915353095352357E-3</v>
      </c>
      <c r="G84" s="107">
        <f t="shared" si="15"/>
        <v>0</v>
      </c>
      <c r="H84" s="107">
        <f t="shared" si="15"/>
        <v>8.6135823889155489E-3</v>
      </c>
      <c r="I84" s="107">
        <f t="shared" si="15"/>
        <v>1.2305117698450786E-2</v>
      </c>
      <c r="J84" s="107">
        <f t="shared" si="15"/>
        <v>0</v>
      </c>
      <c r="K84" s="107">
        <f t="shared" si="15"/>
        <v>0</v>
      </c>
      <c r="L84" s="107">
        <f t="shared" si="15"/>
        <v>3.6915353095352357E-3</v>
      </c>
      <c r="M84" s="107">
        <f t="shared" si="15"/>
        <v>1.5996653007986021E-2</v>
      </c>
      <c r="N84" s="107">
        <f t="shared" si="15"/>
        <v>3.6915353095352357E-3</v>
      </c>
      <c r="O84" s="107">
        <f t="shared" si="15"/>
        <v>5.9064564952563771E-2</v>
      </c>
      <c r="P84" s="107">
        <f t="shared" si="15"/>
        <v>0</v>
      </c>
      <c r="Q84" s="107">
        <f t="shared" si="15"/>
        <v>5.9064564952563771E-2</v>
      </c>
      <c r="R84" s="107">
        <f t="shared" si="15"/>
        <v>7.3830706190704714E-3</v>
      </c>
      <c r="S84" s="107">
        <f t="shared" si="15"/>
        <v>1.9688188317521258E-2</v>
      </c>
      <c r="T84" s="107">
        <f t="shared" si="15"/>
        <v>3.3962124847724171</v>
      </c>
      <c r="U84" s="107">
        <f t="shared" si="15"/>
        <v>4.0545362816395345</v>
      </c>
      <c r="V84" s="107">
        <f t="shared" si="15"/>
        <v>7.4778200253485432</v>
      </c>
      <c r="W84" s="107">
        <f t="shared" si="15"/>
        <v>2.8301770706436809E-2</v>
      </c>
      <c r="X84" s="107">
        <f t="shared" si="15"/>
        <v>0</v>
      </c>
      <c r="Y84" s="107">
        <f t="shared" si="15"/>
        <v>0</v>
      </c>
      <c r="Z84" s="107">
        <f t="shared" si="15"/>
        <v>9.335892797814612</v>
      </c>
      <c r="AA84" s="107">
        <f t="shared" si="15"/>
        <v>2.7748040410006523</v>
      </c>
      <c r="AB84" s="107">
        <f t="shared" si="15"/>
        <v>17.935939557261865</v>
      </c>
      <c r="AC84" s="107">
        <f t="shared" si="15"/>
        <v>2.2567585858958741</v>
      </c>
      <c r="AD84" s="107">
        <f t="shared" si="15"/>
        <v>4.0557667934093784</v>
      </c>
      <c r="AE84" s="121">
        <f t="shared" si="15"/>
        <v>43.816063100643561</v>
      </c>
      <c r="AF84" s="107">
        <f t="shared" si="15"/>
        <v>3.1993306015972042E-2</v>
      </c>
      <c r="AG84" s="107">
        <f t="shared" si="15"/>
        <v>1.4766141238140943E-2</v>
      </c>
      <c r="AH84" s="107">
        <f t="shared" si="15"/>
        <v>3.1993306015972042E-2</v>
      </c>
      <c r="AI84" s="107">
        <f t="shared" si="15"/>
        <v>3.9376376635042516E-2</v>
      </c>
      <c r="AJ84" s="107">
        <f t="shared" si="15"/>
        <v>3.6915353095352357E-3</v>
      </c>
      <c r="AK84" s="108">
        <f t="shared" si="15"/>
        <v>2.3379723627056492E-2</v>
      </c>
      <c r="AL84" s="108">
        <f t="shared" si="15"/>
        <v>1.8371540723787021</v>
      </c>
      <c r="AM84" s="108">
        <f t="shared" si="15"/>
        <v>1.8457676547676178E-2</v>
      </c>
      <c r="AN84" s="108">
        <f t="shared" si="15"/>
        <v>6.2756100262099004E-2</v>
      </c>
      <c r="AO84" s="108">
        <f t="shared" si="15"/>
        <v>3.2657782371688384</v>
      </c>
      <c r="AP84" s="108">
        <f t="shared" si="15"/>
        <v>0.45036730776329875</v>
      </c>
      <c r="AQ84" s="108">
        <f t="shared" si="15"/>
        <v>1.9872765082998018</v>
      </c>
      <c r="AR84" s="108">
        <f t="shared" si="15"/>
        <v>3.0159843478902872</v>
      </c>
      <c r="AS84" s="108">
        <f t="shared" si="15"/>
        <v>0.1439698770718742</v>
      </c>
      <c r="AT84" s="109">
        <f t="shared" si="15"/>
        <v>0.99302299826497831</v>
      </c>
      <c r="AU84" s="109">
        <f t="shared" si="15"/>
        <v>0.33962124847724168</v>
      </c>
      <c r="AV84" s="340">
        <f t="shared" si="15"/>
        <v>100</v>
      </c>
    </row>
    <row r="85" spans="1:48" x14ac:dyDescent="0.3">
      <c r="A85" s="363"/>
      <c r="B85" s="119" t="s">
        <v>25</v>
      </c>
      <c r="C85" s="120">
        <f t="shared" si="11"/>
        <v>0</v>
      </c>
      <c r="D85" s="107">
        <f t="shared" ref="D85:R85" si="16">D36/$AV36*100</f>
        <v>0</v>
      </c>
      <c r="E85" s="107">
        <f t="shared" si="16"/>
        <v>3.7028808412945275E-3</v>
      </c>
      <c r="F85" s="107">
        <f t="shared" si="16"/>
        <v>5.5543212619417904E-3</v>
      </c>
      <c r="G85" s="107">
        <f t="shared" si="16"/>
        <v>2.7771606309708952E-3</v>
      </c>
      <c r="H85" s="107">
        <f t="shared" si="16"/>
        <v>8.3314818929126865E-3</v>
      </c>
      <c r="I85" s="107">
        <f t="shared" si="16"/>
        <v>7.405761682589055E-3</v>
      </c>
      <c r="J85" s="107">
        <f t="shared" si="16"/>
        <v>5.5543212619417904E-3</v>
      </c>
      <c r="K85" s="107">
        <f t="shared" si="16"/>
        <v>0</v>
      </c>
      <c r="L85" s="107">
        <f t="shared" si="16"/>
        <v>0</v>
      </c>
      <c r="M85" s="107">
        <f t="shared" si="16"/>
        <v>5.5543212619417904E-3</v>
      </c>
      <c r="N85" s="107">
        <f t="shared" si="16"/>
        <v>0</v>
      </c>
      <c r="O85" s="107">
        <f t="shared" si="16"/>
        <v>3.8880248833592534E-2</v>
      </c>
      <c r="P85" s="107">
        <f t="shared" si="16"/>
        <v>8.3314818929126865E-3</v>
      </c>
      <c r="Q85" s="107">
        <f t="shared" si="16"/>
        <v>4.7211730726505217E-2</v>
      </c>
      <c r="R85" s="107">
        <f t="shared" si="16"/>
        <v>5.5543212619417904E-3</v>
      </c>
      <c r="S85" s="107">
        <f t="shared" ref="D85:AV90" si="17">S36/$AV36*100</f>
        <v>1.0182922313559949E-2</v>
      </c>
      <c r="T85" s="107">
        <f t="shared" si="17"/>
        <v>3.4010960527290233</v>
      </c>
      <c r="U85" s="107">
        <f t="shared" si="17"/>
        <v>1.1654817447974524</v>
      </c>
      <c r="V85" s="107">
        <f t="shared" si="17"/>
        <v>4.5823150411019773</v>
      </c>
      <c r="W85" s="107">
        <f t="shared" si="17"/>
        <v>1.2765681700362881</v>
      </c>
      <c r="X85" s="107">
        <f t="shared" si="17"/>
        <v>0</v>
      </c>
      <c r="Y85" s="107">
        <f t="shared" si="17"/>
        <v>1.1108642523883581E-2</v>
      </c>
      <c r="Z85" s="107">
        <f t="shared" si="17"/>
        <v>5.4617492409094276E-2</v>
      </c>
      <c r="AA85" s="107">
        <f t="shared" si="17"/>
        <v>3.7954528623268903E-2</v>
      </c>
      <c r="AB85" s="107">
        <f t="shared" si="17"/>
        <v>3.610308820262164E-2</v>
      </c>
      <c r="AC85" s="107">
        <f t="shared" si="17"/>
        <v>7.3131896615566919E-2</v>
      </c>
      <c r="AD85" s="107">
        <f t="shared" si="17"/>
        <v>5.4617492409094276E-2</v>
      </c>
      <c r="AE85" s="107">
        <f t="shared" si="17"/>
        <v>5.2766051988447013E-2</v>
      </c>
      <c r="AF85" s="121">
        <f t="shared" si="17"/>
        <v>79.445308449974078</v>
      </c>
      <c r="AG85" s="107">
        <f t="shared" si="17"/>
        <v>8.3314818929126865E-3</v>
      </c>
      <c r="AH85" s="107">
        <f t="shared" si="17"/>
        <v>2.1291564837443534E-2</v>
      </c>
      <c r="AI85" s="107">
        <f t="shared" si="17"/>
        <v>5.5543212619417904E-3</v>
      </c>
      <c r="AJ85" s="107">
        <f t="shared" si="17"/>
        <v>0</v>
      </c>
      <c r="AK85" s="108">
        <f t="shared" si="17"/>
        <v>4.5776864400503587</v>
      </c>
      <c r="AL85" s="108">
        <f t="shared" si="17"/>
        <v>2.0051099755609867</v>
      </c>
      <c r="AM85" s="108">
        <f t="shared" si="17"/>
        <v>0</v>
      </c>
      <c r="AN85" s="108">
        <f t="shared" si="17"/>
        <v>8.3314818929126858E-2</v>
      </c>
      <c r="AO85" s="108">
        <f t="shared" si="17"/>
        <v>0.22865289194993707</v>
      </c>
      <c r="AP85" s="108">
        <f t="shared" si="17"/>
        <v>1.9125379545286234</v>
      </c>
      <c r="AQ85" s="108">
        <f t="shared" si="17"/>
        <v>0.50822039546767384</v>
      </c>
      <c r="AR85" s="108">
        <f t="shared" si="17"/>
        <v>0.14996667407242836</v>
      </c>
      <c r="AS85" s="108">
        <f t="shared" si="17"/>
        <v>4.6286010516181586E-2</v>
      </c>
      <c r="AT85" s="109">
        <f t="shared" si="17"/>
        <v>4.434199807450196</v>
      </c>
      <c r="AU85" s="109">
        <f t="shared" si="17"/>
        <v>0.34714507887136192</v>
      </c>
      <c r="AV85" s="340">
        <f t="shared" si="17"/>
        <v>100</v>
      </c>
    </row>
    <row r="86" spans="1:48" x14ac:dyDescent="0.3">
      <c r="A86" s="363"/>
      <c r="B86" s="119" t="s">
        <v>26</v>
      </c>
      <c r="C86" s="120">
        <f t="shared" si="11"/>
        <v>2.0408510348815453E-2</v>
      </c>
      <c r="D86" s="107">
        <f t="shared" si="17"/>
        <v>1.1054609772275039E-2</v>
      </c>
      <c r="E86" s="107">
        <f t="shared" si="17"/>
        <v>3.7415602306161672E-2</v>
      </c>
      <c r="F86" s="107">
        <f t="shared" si="17"/>
        <v>1.0204255174407727E-2</v>
      </c>
      <c r="G86" s="107">
        <f t="shared" si="17"/>
        <v>5.1021275872038634E-3</v>
      </c>
      <c r="H86" s="107">
        <f t="shared" si="17"/>
        <v>3.9116311501896289E-2</v>
      </c>
      <c r="I86" s="107">
        <f t="shared" si="17"/>
        <v>5.8674467252844434E-2</v>
      </c>
      <c r="J86" s="107">
        <f t="shared" si="17"/>
        <v>5.1021275872038634E-3</v>
      </c>
      <c r="K86" s="107">
        <f t="shared" si="17"/>
        <v>1.5306382761611594E-2</v>
      </c>
      <c r="L86" s="107">
        <f t="shared" si="17"/>
        <v>0</v>
      </c>
      <c r="M86" s="107">
        <f t="shared" si="17"/>
        <v>6.5477304035782932E-2</v>
      </c>
      <c r="N86" s="107">
        <f t="shared" si="17"/>
        <v>0.11309716151635231</v>
      </c>
      <c r="O86" s="107">
        <f t="shared" si="17"/>
        <v>0.38095885984455519</v>
      </c>
      <c r="P86" s="107">
        <f t="shared" si="17"/>
        <v>2.8912056327488563E-2</v>
      </c>
      <c r="Q86" s="107">
        <f t="shared" si="17"/>
        <v>0.40987091617204374</v>
      </c>
      <c r="R86" s="107">
        <f t="shared" si="17"/>
        <v>3.2313474718957805E-2</v>
      </c>
      <c r="S86" s="107">
        <f t="shared" si="17"/>
        <v>7.2280140818721403E-2</v>
      </c>
      <c r="T86" s="107">
        <f t="shared" si="17"/>
        <v>4.8325651796799267</v>
      </c>
      <c r="U86" s="107">
        <f t="shared" si="17"/>
        <v>1.5408425313355669</v>
      </c>
      <c r="V86" s="107">
        <f t="shared" si="17"/>
        <v>6.4780013265531728</v>
      </c>
      <c r="W86" s="107">
        <f t="shared" si="17"/>
        <v>5.0170921274171325E-2</v>
      </c>
      <c r="X86" s="107">
        <f t="shared" si="17"/>
        <v>2.5510637936019317E-3</v>
      </c>
      <c r="Y86" s="107">
        <f t="shared" si="17"/>
        <v>1.4456028163744281E-2</v>
      </c>
      <c r="Z86" s="107">
        <f t="shared" si="17"/>
        <v>3.4014183914692429E-2</v>
      </c>
      <c r="AA86" s="107">
        <f t="shared" si="17"/>
        <v>2.5510637936019324E-2</v>
      </c>
      <c r="AB86" s="107">
        <f t="shared" si="17"/>
        <v>2.7211347131753941E-2</v>
      </c>
      <c r="AC86" s="107">
        <f t="shared" si="17"/>
        <v>2.5510637936019324E-2</v>
      </c>
      <c r="AD86" s="107">
        <f t="shared" si="17"/>
        <v>2.2109219544550078E-2</v>
      </c>
      <c r="AE86" s="107">
        <f t="shared" si="17"/>
        <v>9.3539005765404179E-3</v>
      </c>
      <c r="AF86" s="107">
        <f t="shared" si="17"/>
        <v>1.190496437014235E-2</v>
      </c>
      <c r="AG86" s="121">
        <f t="shared" si="17"/>
        <v>71.486759978911209</v>
      </c>
      <c r="AH86" s="107">
        <f t="shared" si="17"/>
        <v>7.4831204612323343E-2</v>
      </c>
      <c r="AI86" s="107">
        <f t="shared" si="17"/>
        <v>5.1021275872038648E-2</v>
      </c>
      <c r="AJ86" s="107">
        <f t="shared" si="17"/>
        <v>0</v>
      </c>
      <c r="AK86" s="108">
        <f t="shared" si="17"/>
        <v>1.1054609772275039E-2</v>
      </c>
      <c r="AL86" s="108">
        <f t="shared" si="17"/>
        <v>3.7415602306161672E-2</v>
      </c>
      <c r="AM86" s="108">
        <f t="shared" si="17"/>
        <v>4.6446368135512506</v>
      </c>
      <c r="AN86" s="108">
        <f t="shared" si="17"/>
        <v>5.1871630469905949E-2</v>
      </c>
      <c r="AO86" s="108">
        <f t="shared" si="17"/>
        <v>0.22194255004336808</v>
      </c>
      <c r="AP86" s="108">
        <f t="shared" si="17"/>
        <v>0.11819928910355618</v>
      </c>
      <c r="AQ86" s="108">
        <f t="shared" si="17"/>
        <v>3.9966666099763605E-2</v>
      </c>
      <c r="AR86" s="108">
        <f t="shared" si="17"/>
        <v>1.2381162944948043</v>
      </c>
      <c r="AS86" s="108">
        <f t="shared" si="17"/>
        <v>13.984081361927924</v>
      </c>
      <c r="AT86" s="109">
        <f t="shared" si="17"/>
        <v>0.54592765183081338</v>
      </c>
      <c r="AU86" s="109">
        <f t="shared" si="17"/>
        <v>0.38350992363815711</v>
      </c>
      <c r="AV86" s="340">
        <f t="shared" si="17"/>
        <v>100</v>
      </c>
    </row>
    <row r="87" spans="1:48" x14ac:dyDescent="0.3">
      <c r="A87" s="363"/>
      <c r="B87" s="119" t="s">
        <v>27</v>
      </c>
      <c r="C87" s="120">
        <f t="shared" si="11"/>
        <v>0</v>
      </c>
      <c r="D87" s="107">
        <f t="shared" si="17"/>
        <v>3.4499413509970329E-3</v>
      </c>
      <c r="E87" s="107">
        <f t="shared" si="17"/>
        <v>6.8998827019940657E-3</v>
      </c>
      <c r="F87" s="107">
        <f t="shared" si="17"/>
        <v>2.5299569907311574E-2</v>
      </c>
      <c r="G87" s="107">
        <f t="shared" si="17"/>
        <v>6.8998827019940657E-3</v>
      </c>
      <c r="H87" s="107">
        <f t="shared" si="17"/>
        <v>1.0349824052991098E-2</v>
      </c>
      <c r="I87" s="107">
        <f t="shared" si="17"/>
        <v>6.8998827019940657E-3</v>
      </c>
      <c r="J87" s="107">
        <f t="shared" si="17"/>
        <v>3.4499413509970329E-3</v>
      </c>
      <c r="K87" s="107">
        <f t="shared" si="17"/>
        <v>0</v>
      </c>
      <c r="L87" s="107">
        <f t="shared" si="17"/>
        <v>4.5999218013293777E-3</v>
      </c>
      <c r="M87" s="107">
        <f t="shared" si="17"/>
        <v>1.2649784953655787E-2</v>
      </c>
      <c r="N87" s="107">
        <f t="shared" si="17"/>
        <v>6.8998827019940657E-3</v>
      </c>
      <c r="O87" s="107">
        <f t="shared" si="17"/>
        <v>8.739851422525817E-2</v>
      </c>
      <c r="P87" s="107">
        <f t="shared" si="17"/>
        <v>1.1499804503323444E-2</v>
      </c>
      <c r="Q87" s="107">
        <f t="shared" si="17"/>
        <v>9.8898318728581611E-2</v>
      </c>
      <c r="R87" s="107">
        <f t="shared" si="17"/>
        <v>6.8998827019940657E-3</v>
      </c>
      <c r="S87" s="107">
        <f t="shared" si="17"/>
        <v>1.7249706754985165E-2</v>
      </c>
      <c r="T87" s="107">
        <f t="shared" si="17"/>
        <v>0.74633731226569144</v>
      </c>
      <c r="U87" s="107">
        <f t="shared" si="17"/>
        <v>0.47264196508659351</v>
      </c>
      <c r="V87" s="107">
        <f t="shared" si="17"/>
        <v>1.2431288668092642</v>
      </c>
      <c r="W87" s="107">
        <f t="shared" si="17"/>
        <v>1.1499804503323444E-2</v>
      </c>
      <c r="X87" s="107">
        <f t="shared" si="17"/>
        <v>3.4499413509970329E-3</v>
      </c>
      <c r="Y87" s="107">
        <f t="shared" si="17"/>
        <v>0</v>
      </c>
      <c r="Z87" s="107">
        <f t="shared" si="17"/>
        <v>6.7848846569608309E-2</v>
      </c>
      <c r="AA87" s="107">
        <f t="shared" si="17"/>
        <v>9.1998436026587554E-2</v>
      </c>
      <c r="AB87" s="107">
        <f t="shared" si="17"/>
        <v>6.5548885668943624E-2</v>
      </c>
      <c r="AC87" s="107">
        <f t="shared" si="17"/>
        <v>4.5999218013293777E-2</v>
      </c>
      <c r="AD87" s="107">
        <f t="shared" si="17"/>
        <v>3.2199452609305644E-2</v>
      </c>
      <c r="AE87" s="107">
        <f t="shared" si="17"/>
        <v>4.3699257112629085E-2</v>
      </c>
      <c r="AF87" s="107">
        <f t="shared" si="17"/>
        <v>6.8998827019940657E-3</v>
      </c>
      <c r="AG87" s="107">
        <f t="shared" si="17"/>
        <v>8.8548494675590519E-2</v>
      </c>
      <c r="AH87" s="121">
        <f t="shared" si="17"/>
        <v>72.490167667149663</v>
      </c>
      <c r="AI87" s="107">
        <f t="shared" si="17"/>
        <v>1.5777731778559765</v>
      </c>
      <c r="AJ87" s="107">
        <f t="shared" si="17"/>
        <v>0.10349824052991098</v>
      </c>
      <c r="AK87" s="108">
        <f t="shared" si="17"/>
        <v>2.0699648105982196E-2</v>
      </c>
      <c r="AL87" s="108">
        <f t="shared" si="17"/>
        <v>6.3248924768278939E-2</v>
      </c>
      <c r="AM87" s="108">
        <f t="shared" si="17"/>
        <v>2.6449550357643917E-2</v>
      </c>
      <c r="AN87" s="108">
        <f t="shared" si="17"/>
        <v>4.5999218013293777E-2</v>
      </c>
      <c r="AO87" s="108">
        <f t="shared" si="17"/>
        <v>18.919478368867729</v>
      </c>
      <c r="AP87" s="108">
        <f t="shared" si="17"/>
        <v>0.1299477908875549</v>
      </c>
      <c r="AQ87" s="108">
        <f t="shared" si="17"/>
        <v>7.8198670622599414E-2</v>
      </c>
      <c r="AR87" s="108">
        <f t="shared" si="17"/>
        <v>0.68998827019940656</v>
      </c>
      <c r="AS87" s="108">
        <f t="shared" si="17"/>
        <v>2.0067158858299408</v>
      </c>
      <c r="AT87" s="109">
        <f t="shared" si="17"/>
        <v>0.99243312863681321</v>
      </c>
      <c r="AU87" s="109">
        <f t="shared" si="17"/>
        <v>1.0556820534050921</v>
      </c>
      <c r="AV87" s="340">
        <f t="shared" si="17"/>
        <v>100</v>
      </c>
    </row>
    <row r="88" spans="1:48" x14ac:dyDescent="0.3">
      <c r="A88" s="363"/>
      <c r="B88" s="119" t="s">
        <v>28</v>
      </c>
      <c r="C88" s="120">
        <f t="shared" si="11"/>
        <v>6.1058758878961188E-3</v>
      </c>
      <c r="D88" s="107">
        <f t="shared" si="17"/>
        <v>0</v>
      </c>
      <c r="E88" s="107">
        <f t="shared" si="17"/>
        <v>6.1058758878961188E-3</v>
      </c>
      <c r="F88" s="107">
        <f t="shared" si="17"/>
        <v>3.1547025420796612E-2</v>
      </c>
      <c r="G88" s="107">
        <f t="shared" si="17"/>
        <v>6.1058758878961188E-3</v>
      </c>
      <c r="H88" s="107">
        <f t="shared" si="17"/>
        <v>1.0176459813160198E-2</v>
      </c>
      <c r="I88" s="107">
        <f t="shared" si="17"/>
        <v>3.0529379439480594E-3</v>
      </c>
      <c r="J88" s="107">
        <f t="shared" si="17"/>
        <v>6.1058758878961188E-3</v>
      </c>
      <c r="K88" s="107">
        <f t="shared" si="17"/>
        <v>6.1058758878961188E-3</v>
      </c>
      <c r="L88" s="107">
        <f t="shared" si="17"/>
        <v>0</v>
      </c>
      <c r="M88" s="107">
        <f t="shared" si="17"/>
        <v>1.9335273645004376E-2</v>
      </c>
      <c r="N88" s="107">
        <f t="shared" si="17"/>
        <v>1.6282335701056316E-2</v>
      </c>
      <c r="O88" s="107">
        <f t="shared" si="17"/>
        <v>0.11092341196344616</v>
      </c>
      <c r="P88" s="107">
        <f t="shared" si="17"/>
        <v>0</v>
      </c>
      <c r="Q88" s="107">
        <f t="shared" si="17"/>
        <v>0.11092341196344616</v>
      </c>
      <c r="R88" s="107">
        <f t="shared" si="17"/>
        <v>6.1058758878961188E-3</v>
      </c>
      <c r="S88" s="107">
        <f t="shared" si="17"/>
        <v>2.1370565607636414E-2</v>
      </c>
      <c r="T88" s="107">
        <f t="shared" si="17"/>
        <v>0.74491685832332644</v>
      </c>
      <c r="U88" s="107">
        <f t="shared" si="17"/>
        <v>0.40400545458245984</v>
      </c>
      <c r="V88" s="107">
        <f t="shared" si="17"/>
        <v>1.1763987544013188</v>
      </c>
      <c r="W88" s="107">
        <f t="shared" si="17"/>
        <v>9.1588138318441769E-3</v>
      </c>
      <c r="X88" s="107">
        <f t="shared" si="17"/>
        <v>3.0529379439480594E-3</v>
      </c>
      <c r="Y88" s="107">
        <f t="shared" si="17"/>
        <v>6.1058758878961188E-3</v>
      </c>
      <c r="Z88" s="107">
        <f t="shared" si="17"/>
        <v>8.8535200374493722E-2</v>
      </c>
      <c r="AA88" s="107">
        <f t="shared" si="17"/>
        <v>0.20047625831925592</v>
      </c>
      <c r="AB88" s="107">
        <f t="shared" si="17"/>
        <v>0.12211751775792239</v>
      </c>
      <c r="AC88" s="107">
        <f t="shared" si="17"/>
        <v>5.3935237009749053E-2</v>
      </c>
      <c r="AD88" s="107">
        <f t="shared" si="17"/>
        <v>4.7829361121852931E-2</v>
      </c>
      <c r="AE88" s="107">
        <f t="shared" si="17"/>
        <v>7.7341094580017505E-2</v>
      </c>
      <c r="AF88" s="107">
        <f t="shared" si="17"/>
        <v>2.4423503551584475E-2</v>
      </c>
      <c r="AG88" s="107">
        <f t="shared" si="17"/>
        <v>4.2741131215272829E-2</v>
      </c>
      <c r="AH88" s="107">
        <f t="shared" si="17"/>
        <v>1.289357458327397</v>
      </c>
      <c r="AI88" s="121">
        <f t="shared" si="17"/>
        <v>65.34610139824558</v>
      </c>
      <c r="AJ88" s="107">
        <f t="shared" si="17"/>
        <v>9.9729306168969939E-2</v>
      </c>
      <c r="AK88" s="108">
        <f t="shared" si="17"/>
        <v>1.5264689719740298E-2</v>
      </c>
      <c r="AL88" s="108">
        <f t="shared" si="17"/>
        <v>5.1899945047117008E-2</v>
      </c>
      <c r="AM88" s="108">
        <f t="shared" si="17"/>
        <v>2.7476441495532536E-2</v>
      </c>
      <c r="AN88" s="108">
        <f t="shared" si="17"/>
        <v>5.8005820935013122E-2</v>
      </c>
      <c r="AO88" s="108">
        <f t="shared" si="17"/>
        <v>28.063623226751876</v>
      </c>
      <c r="AP88" s="108">
        <f t="shared" si="17"/>
        <v>0.11397634990739422</v>
      </c>
      <c r="AQ88" s="108">
        <f t="shared" si="17"/>
        <v>0.10583518205686607</v>
      </c>
      <c r="AR88" s="108">
        <f t="shared" si="17"/>
        <v>0.39789957869456372</v>
      </c>
      <c r="AS88" s="108">
        <f t="shared" si="17"/>
        <v>0.25034091140374087</v>
      </c>
      <c r="AT88" s="109">
        <f t="shared" si="17"/>
        <v>1.8256568904809396</v>
      </c>
      <c r="AU88" s="109">
        <f t="shared" si="17"/>
        <v>0.39179370280666764</v>
      </c>
      <c r="AV88" s="340">
        <f t="shared" si="17"/>
        <v>100</v>
      </c>
    </row>
    <row r="89" spans="1:48" x14ac:dyDescent="0.3">
      <c r="A89" s="363"/>
      <c r="B89" s="119" t="s">
        <v>29</v>
      </c>
      <c r="C89" s="120">
        <f t="shared" si="11"/>
        <v>5.510147855634126E-3</v>
      </c>
      <c r="D89" s="107">
        <f t="shared" si="17"/>
        <v>0</v>
      </c>
      <c r="E89" s="107">
        <f t="shared" si="17"/>
        <v>5.510147855634126E-3</v>
      </c>
      <c r="F89" s="107">
        <f t="shared" si="17"/>
        <v>5.510147855634126E-3</v>
      </c>
      <c r="G89" s="107">
        <f t="shared" si="17"/>
        <v>0</v>
      </c>
      <c r="H89" s="107">
        <f t="shared" si="17"/>
        <v>5.510147855634126E-3</v>
      </c>
      <c r="I89" s="107">
        <f t="shared" si="17"/>
        <v>5.510147855634126E-3</v>
      </c>
      <c r="J89" s="107">
        <f t="shared" si="17"/>
        <v>5.510147855634126E-3</v>
      </c>
      <c r="K89" s="107">
        <f t="shared" si="17"/>
        <v>5.510147855634126E-3</v>
      </c>
      <c r="L89" s="107">
        <f t="shared" si="17"/>
        <v>0</v>
      </c>
      <c r="M89" s="107">
        <f t="shared" si="17"/>
        <v>0</v>
      </c>
      <c r="N89" s="107">
        <f t="shared" si="17"/>
        <v>5.510147855634126E-3</v>
      </c>
      <c r="O89" s="107">
        <f t="shared" si="17"/>
        <v>4.4081182845073008E-2</v>
      </c>
      <c r="P89" s="107">
        <f t="shared" si="17"/>
        <v>5.510147855634126E-3</v>
      </c>
      <c r="Q89" s="107">
        <f t="shared" si="17"/>
        <v>4.9591330700707141E-2</v>
      </c>
      <c r="R89" s="107">
        <f t="shared" si="17"/>
        <v>5.510147855634126E-3</v>
      </c>
      <c r="S89" s="107">
        <f t="shared" si="17"/>
        <v>2.2040591422536504E-2</v>
      </c>
      <c r="T89" s="107">
        <f t="shared" si="17"/>
        <v>0.65387087886858297</v>
      </c>
      <c r="U89" s="107">
        <f t="shared" si="17"/>
        <v>0.38938378179814492</v>
      </c>
      <c r="V89" s="107">
        <f t="shared" si="17"/>
        <v>1.0708053999448985</v>
      </c>
      <c r="W89" s="107">
        <f t="shared" si="17"/>
        <v>0</v>
      </c>
      <c r="X89" s="107">
        <f t="shared" si="17"/>
        <v>0</v>
      </c>
      <c r="Y89" s="107">
        <f t="shared" si="17"/>
        <v>5.510147855634126E-3</v>
      </c>
      <c r="Z89" s="107">
        <f t="shared" si="17"/>
        <v>2.2040591422536504E-2</v>
      </c>
      <c r="AA89" s="107">
        <f t="shared" si="17"/>
        <v>4.0407750941316919E-2</v>
      </c>
      <c r="AB89" s="107">
        <f t="shared" si="17"/>
        <v>3.1224171181926715E-2</v>
      </c>
      <c r="AC89" s="107">
        <f t="shared" si="17"/>
        <v>1.4693727615024335E-2</v>
      </c>
      <c r="AD89" s="107">
        <f t="shared" si="17"/>
        <v>2.7550739278170634E-2</v>
      </c>
      <c r="AE89" s="107">
        <f t="shared" si="17"/>
        <v>2.020387547065846E-2</v>
      </c>
      <c r="AF89" s="107">
        <f t="shared" si="17"/>
        <v>1.1020295711268252E-2</v>
      </c>
      <c r="AG89" s="107">
        <f t="shared" si="17"/>
        <v>1.2857011663146295E-2</v>
      </c>
      <c r="AH89" s="107">
        <f t="shared" si="17"/>
        <v>1.4638626136467996</v>
      </c>
      <c r="AI89" s="107">
        <f t="shared" si="17"/>
        <v>1.0414179447148497</v>
      </c>
      <c r="AJ89" s="121">
        <f t="shared" si="17"/>
        <v>92.695380659381016</v>
      </c>
      <c r="AK89" s="108">
        <f t="shared" si="17"/>
        <v>1.1020295711268252E-2</v>
      </c>
      <c r="AL89" s="108">
        <f t="shared" si="17"/>
        <v>2.2040591422536504E-2</v>
      </c>
      <c r="AM89" s="108">
        <f t="shared" si="17"/>
        <v>1.1020295711268252E-2</v>
      </c>
      <c r="AN89" s="108">
        <f t="shared" si="17"/>
        <v>2.7550739278170634E-2</v>
      </c>
      <c r="AO89" s="108">
        <f t="shared" si="17"/>
        <v>1.1571310496831666</v>
      </c>
      <c r="AP89" s="108">
        <f t="shared" si="17"/>
        <v>8.6325649738267979E-2</v>
      </c>
      <c r="AQ89" s="108">
        <f t="shared" si="17"/>
        <v>2.7550739278170634E-2</v>
      </c>
      <c r="AR89" s="108">
        <f t="shared" si="17"/>
        <v>0.23877307374414544</v>
      </c>
      <c r="AS89" s="108">
        <f t="shared" si="17"/>
        <v>0.14326384424648728</v>
      </c>
      <c r="AT89" s="109">
        <f t="shared" si="17"/>
        <v>1.1479474699237764</v>
      </c>
      <c r="AU89" s="109">
        <f t="shared" si="17"/>
        <v>0.62080999173477813</v>
      </c>
      <c r="AV89" s="340">
        <f t="shared" si="17"/>
        <v>100</v>
      </c>
    </row>
    <row r="90" spans="1:48" x14ac:dyDescent="0.3">
      <c r="A90" s="363"/>
      <c r="B90" s="122" t="s">
        <v>31</v>
      </c>
      <c r="C90" s="123">
        <f t="shared" si="11"/>
        <v>1.5660644278905633E-3</v>
      </c>
      <c r="D90" s="108">
        <f t="shared" si="17"/>
        <v>1.5660644278905633E-3</v>
      </c>
      <c r="E90" s="108">
        <f t="shared" si="17"/>
        <v>7.8303221394528163E-3</v>
      </c>
      <c r="F90" s="108">
        <f t="shared" si="17"/>
        <v>5.2202147596352114E-3</v>
      </c>
      <c r="G90" s="108">
        <f t="shared" si="17"/>
        <v>1.5660644278905633E-3</v>
      </c>
      <c r="H90" s="108">
        <f t="shared" si="17"/>
        <v>3.1321288557811266E-3</v>
      </c>
      <c r="I90" s="108">
        <f t="shared" si="17"/>
        <v>3.1321288557811266E-3</v>
      </c>
      <c r="J90" s="108">
        <f t="shared" si="17"/>
        <v>0</v>
      </c>
      <c r="K90" s="108">
        <f t="shared" si="17"/>
        <v>0</v>
      </c>
      <c r="L90" s="108">
        <f t="shared" si="17"/>
        <v>2.6101073798176057E-3</v>
      </c>
      <c r="M90" s="108">
        <f t="shared" si="17"/>
        <v>8.8743650913798589E-3</v>
      </c>
      <c r="N90" s="108">
        <f t="shared" si="17"/>
        <v>0</v>
      </c>
      <c r="O90" s="108">
        <f t="shared" si="17"/>
        <v>3.5497460365519436E-2</v>
      </c>
      <c r="P90" s="108">
        <f t="shared" si="17"/>
        <v>7.8303221394528163E-3</v>
      </c>
      <c r="Q90" s="108">
        <f t="shared" si="17"/>
        <v>4.3327782504972254E-2</v>
      </c>
      <c r="R90" s="108">
        <f t="shared" si="17"/>
        <v>1.0440429519270423E-2</v>
      </c>
      <c r="S90" s="108">
        <f t="shared" si="17"/>
        <v>1.7226708706796198E-2</v>
      </c>
      <c r="T90" s="108">
        <f t="shared" si="17"/>
        <v>4.2544750291026974</v>
      </c>
      <c r="U90" s="108">
        <f t="shared" si="17"/>
        <v>1.6657705297995959</v>
      </c>
      <c r="V90" s="108">
        <f t="shared" si="17"/>
        <v>5.9479126971283591</v>
      </c>
      <c r="W90" s="108">
        <f t="shared" si="17"/>
        <v>7.9785762386264576</v>
      </c>
      <c r="X90" s="108">
        <f t="shared" si="17"/>
        <v>6.7862791875257745E-3</v>
      </c>
      <c r="Y90" s="108">
        <f t="shared" si="17"/>
        <v>1.0440429519270423E-2</v>
      </c>
      <c r="Z90" s="108">
        <f t="shared" si="17"/>
        <v>5.0114061692498026E-2</v>
      </c>
      <c r="AA90" s="108">
        <f t="shared" si="17"/>
        <v>2.0358837562577323E-2</v>
      </c>
      <c r="AB90" s="108">
        <f t="shared" si="17"/>
        <v>3.497543888955592E-2</v>
      </c>
      <c r="AC90" s="108">
        <f t="shared" si="17"/>
        <v>8.6133543533980991E-2</v>
      </c>
      <c r="AD90" s="108">
        <f t="shared" si="17"/>
        <v>5.2202147596352111E-2</v>
      </c>
      <c r="AE90" s="108">
        <f t="shared" si="17"/>
        <v>4.2805761029008731E-2</v>
      </c>
      <c r="AF90" s="108">
        <f t="shared" si="17"/>
        <v>5.4488601661072336</v>
      </c>
      <c r="AG90" s="108">
        <f t="shared" si="17"/>
        <v>6.2642577115622532E-3</v>
      </c>
      <c r="AH90" s="108">
        <f t="shared" si="17"/>
        <v>4.6981932836716901E-3</v>
      </c>
      <c r="AI90" s="108">
        <f t="shared" si="17"/>
        <v>6.2642577115622532E-3</v>
      </c>
      <c r="AJ90" s="108">
        <f t="shared" si="17"/>
        <v>0</v>
      </c>
      <c r="AK90" s="124">
        <f t="shared" si="17"/>
        <v>63.547240333467315</v>
      </c>
      <c r="AL90" s="108">
        <f t="shared" si="17"/>
        <v>1.2225742967065665</v>
      </c>
      <c r="AM90" s="108">
        <f t="shared" si="17"/>
        <v>6.2642577115622532E-3</v>
      </c>
      <c r="AN90" s="108">
        <f t="shared" si="17"/>
        <v>0.21141869776522604</v>
      </c>
      <c r="AO90" s="108">
        <f t="shared" si="17"/>
        <v>0.10075014486095957</v>
      </c>
      <c r="AP90" s="108">
        <f t="shared" si="17"/>
        <v>10.264508281870716</v>
      </c>
      <c r="AQ90" s="108">
        <f t="shared" si="17"/>
        <v>0.14407792736593183</v>
      </c>
      <c r="AR90" s="108">
        <f t="shared" si="17"/>
        <v>0.17487719444777958</v>
      </c>
      <c r="AS90" s="108">
        <f t="shared" si="17"/>
        <v>5.1158104644425065E-2</v>
      </c>
      <c r="AT90" s="109">
        <f t="shared" si="17"/>
        <v>4.252386943198843</v>
      </c>
      <c r="AU90" s="109">
        <f t="shared" si="17"/>
        <v>0.28502372587608255</v>
      </c>
      <c r="AV90" s="340">
        <f t="shared" si="17"/>
        <v>100</v>
      </c>
    </row>
    <row r="91" spans="1:48" x14ac:dyDescent="0.3">
      <c r="A91" s="363"/>
      <c r="B91" s="122" t="s">
        <v>32</v>
      </c>
      <c r="C91" s="123">
        <f t="shared" si="11"/>
        <v>9.9405637128005472E-3</v>
      </c>
      <c r="D91" s="108">
        <f t="shared" ref="D91:R91" si="18">D42/$AV42*100</f>
        <v>3.7277113923002048E-3</v>
      </c>
      <c r="E91" s="108">
        <f t="shared" si="18"/>
        <v>4.9702818564002736E-3</v>
      </c>
      <c r="F91" s="108">
        <f t="shared" si="18"/>
        <v>2.4851409282001368E-3</v>
      </c>
      <c r="G91" s="108">
        <f t="shared" si="18"/>
        <v>0</v>
      </c>
      <c r="H91" s="108">
        <f t="shared" si="18"/>
        <v>3.7277113923002048E-3</v>
      </c>
      <c r="I91" s="108">
        <f t="shared" si="18"/>
        <v>3.3963592685401868E-2</v>
      </c>
      <c r="J91" s="108">
        <f t="shared" si="18"/>
        <v>2.4851409282001368E-3</v>
      </c>
      <c r="K91" s="108">
        <f t="shared" si="18"/>
        <v>3.7277113923002048E-3</v>
      </c>
      <c r="L91" s="108">
        <f t="shared" si="18"/>
        <v>2.4851409282001368E-3</v>
      </c>
      <c r="M91" s="108">
        <f t="shared" si="18"/>
        <v>1.3668275105100752E-2</v>
      </c>
      <c r="N91" s="108">
        <f t="shared" si="18"/>
        <v>4.9702818564002736E-3</v>
      </c>
      <c r="O91" s="108">
        <f t="shared" si="18"/>
        <v>8.6151552177604743E-2</v>
      </c>
      <c r="P91" s="108">
        <f t="shared" si="18"/>
        <v>3.7277113923002048E-3</v>
      </c>
      <c r="Q91" s="108">
        <f t="shared" si="18"/>
        <v>8.9879263569904944E-2</v>
      </c>
      <c r="R91" s="108">
        <f t="shared" si="18"/>
        <v>1.0768944022200593E-2</v>
      </c>
      <c r="S91" s="108">
        <f t="shared" ref="D91:AV96" si="19">S42/$AV42*100</f>
        <v>1.5739225878600868E-2</v>
      </c>
      <c r="T91" s="108">
        <f t="shared" si="19"/>
        <v>5.9676517489179277</v>
      </c>
      <c r="U91" s="108">
        <f t="shared" si="19"/>
        <v>6.9409986124629812</v>
      </c>
      <c r="V91" s="108">
        <f t="shared" si="19"/>
        <v>12.935158531281713</v>
      </c>
      <c r="W91" s="108">
        <f t="shared" si="19"/>
        <v>0.32182575020191773</v>
      </c>
      <c r="X91" s="108">
        <f t="shared" si="19"/>
        <v>2.8993310829001596E-3</v>
      </c>
      <c r="Y91" s="108">
        <f t="shared" si="19"/>
        <v>6.212852320500342E-3</v>
      </c>
      <c r="Z91" s="108">
        <f t="shared" si="19"/>
        <v>0.43531385258972394</v>
      </c>
      <c r="AA91" s="108">
        <f t="shared" si="19"/>
        <v>0.1652618717253091</v>
      </c>
      <c r="AB91" s="108">
        <f t="shared" si="19"/>
        <v>0.48128895976142644</v>
      </c>
      <c r="AC91" s="108">
        <f t="shared" si="19"/>
        <v>3.2186716921738774</v>
      </c>
      <c r="AD91" s="108">
        <f t="shared" si="19"/>
        <v>2.3588129310166299</v>
      </c>
      <c r="AE91" s="108">
        <f t="shared" si="19"/>
        <v>0.46969163542982578</v>
      </c>
      <c r="AF91" s="108">
        <f t="shared" si="19"/>
        <v>2.0460993642181124</v>
      </c>
      <c r="AG91" s="108">
        <f t="shared" si="19"/>
        <v>8.6979932487004797E-3</v>
      </c>
      <c r="AH91" s="108">
        <f t="shared" si="19"/>
        <v>1.0768944022200593E-2</v>
      </c>
      <c r="AI91" s="108">
        <f t="shared" si="19"/>
        <v>7.8696129393004341E-3</v>
      </c>
      <c r="AJ91" s="108">
        <f t="shared" si="19"/>
        <v>1.2425704641000684E-3</v>
      </c>
      <c r="AK91" s="108">
        <f t="shared" si="19"/>
        <v>0.85281752852734682</v>
      </c>
      <c r="AL91" s="124">
        <f t="shared" si="19"/>
        <v>65.747302586617522</v>
      </c>
      <c r="AM91" s="108">
        <f t="shared" si="19"/>
        <v>8.6979932487004797E-3</v>
      </c>
      <c r="AN91" s="108">
        <f t="shared" si="19"/>
        <v>0.1163874334707064</v>
      </c>
      <c r="AO91" s="108">
        <f t="shared" si="19"/>
        <v>0.31395613726261729</v>
      </c>
      <c r="AP91" s="108">
        <f t="shared" si="19"/>
        <v>4.132375173442127</v>
      </c>
      <c r="AQ91" s="108">
        <f t="shared" si="19"/>
        <v>3.4796114896348915</v>
      </c>
      <c r="AR91" s="108">
        <f t="shared" si="19"/>
        <v>0.9534657361194524</v>
      </c>
      <c r="AS91" s="108">
        <f t="shared" si="19"/>
        <v>0.10106239774680555</v>
      </c>
      <c r="AT91" s="109">
        <f t="shared" si="19"/>
        <v>1.3664133203553752</v>
      </c>
      <c r="AU91" s="109">
        <f t="shared" si="19"/>
        <v>0.36821504752832024</v>
      </c>
      <c r="AV91" s="340">
        <f t="shared" si="19"/>
        <v>100</v>
      </c>
    </row>
    <row r="92" spans="1:48" x14ac:dyDescent="0.3">
      <c r="A92" s="363"/>
      <c r="B92" s="122" t="s">
        <v>35</v>
      </c>
      <c r="C92" s="123">
        <f t="shared" si="11"/>
        <v>0.31621301775147925</v>
      </c>
      <c r="D92" s="108">
        <f t="shared" si="19"/>
        <v>3.7396449704142014E-2</v>
      </c>
      <c r="E92" s="108">
        <f t="shared" si="19"/>
        <v>7.0532544378698228E-2</v>
      </c>
      <c r="F92" s="108">
        <f t="shared" si="19"/>
        <v>4.8284023668639056E-2</v>
      </c>
      <c r="G92" s="108">
        <f t="shared" si="19"/>
        <v>1.9408284023668641E-2</v>
      </c>
      <c r="H92" s="108">
        <f t="shared" si="19"/>
        <v>0.25940828402366861</v>
      </c>
      <c r="I92" s="108">
        <f t="shared" si="19"/>
        <v>0.44071005917159761</v>
      </c>
      <c r="J92" s="108">
        <f t="shared" si="19"/>
        <v>0.12970414201183431</v>
      </c>
      <c r="K92" s="108">
        <f t="shared" si="19"/>
        <v>3.1242603550295858E-2</v>
      </c>
      <c r="L92" s="108">
        <f t="shared" si="19"/>
        <v>3.7869822485207096E-3</v>
      </c>
      <c r="M92" s="108">
        <f t="shared" si="19"/>
        <v>0.69159763313609468</v>
      </c>
      <c r="N92" s="108">
        <f t="shared" si="19"/>
        <v>3.3008284023668644</v>
      </c>
      <c r="O92" s="108">
        <f t="shared" si="19"/>
        <v>5.3491124260355027</v>
      </c>
      <c r="P92" s="108">
        <f t="shared" si="19"/>
        <v>8.615384615384615E-2</v>
      </c>
      <c r="Q92" s="108">
        <f t="shared" si="19"/>
        <v>5.4352662721893497</v>
      </c>
      <c r="R92" s="108">
        <f t="shared" si="19"/>
        <v>8.7573964497041412E-2</v>
      </c>
      <c r="S92" s="108">
        <f t="shared" si="19"/>
        <v>0.17940828402366865</v>
      </c>
      <c r="T92" s="108">
        <f t="shared" si="19"/>
        <v>3.5072189349112421</v>
      </c>
      <c r="U92" s="108">
        <f t="shared" si="19"/>
        <v>1.099171597633136</v>
      </c>
      <c r="V92" s="108">
        <f t="shared" si="19"/>
        <v>4.873372781065088</v>
      </c>
      <c r="W92" s="108">
        <f t="shared" si="19"/>
        <v>2.6035502958579881E-2</v>
      </c>
      <c r="X92" s="108">
        <f t="shared" si="19"/>
        <v>8.5207100591715972E-3</v>
      </c>
      <c r="Y92" s="108">
        <f t="shared" si="19"/>
        <v>2.9349112426035506E-2</v>
      </c>
      <c r="Z92" s="108">
        <f t="shared" si="19"/>
        <v>1.9408284023668641E-2</v>
      </c>
      <c r="AA92" s="108">
        <f t="shared" si="19"/>
        <v>1.3727810650887573E-2</v>
      </c>
      <c r="AB92" s="108">
        <f t="shared" si="19"/>
        <v>2.1775147928994081E-2</v>
      </c>
      <c r="AC92" s="108">
        <f t="shared" si="19"/>
        <v>3.0295857988165677E-2</v>
      </c>
      <c r="AD92" s="108">
        <f t="shared" si="19"/>
        <v>2.0828402366863907E-2</v>
      </c>
      <c r="AE92" s="108">
        <f t="shared" si="19"/>
        <v>2.2721893491124263E-2</v>
      </c>
      <c r="AF92" s="108">
        <f t="shared" si="19"/>
        <v>1.1360946745562131E-2</v>
      </c>
      <c r="AG92" s="108">
        <f t="shared" si="19"/>
        <v>5.0314792899408278</v>
      </c>
      <c r="AH92" s="108">
        <f t="shared" si="19"/>
        <v>3.4556213017751483E-2</v>
      </c>
      <c r="AI92" s="108">
        <f t="shared" si="19"/>
        <v>1.5621301775147929E-2</v>
      </c>
      <c r="AJ92" s="108">
        <f t="shared" si="19"/>
        <v>5.6804733727810657E-3</v>
      </c>
      <c r="AK92" s="108">
        <f t="shared" si="19"/>
        <v>2.2721893491124263E-2</v>
      </c>
      <c r="AL92" s="108">
        <f t="shared" si="19"/>
        <v>4.4023668639053257E-2</v>
      </c>
      <c r="AM92" s="124">
        <f t="shared" si="19"/>
        <v>77.462721893491121</v>
      </c>
      <c r="AN92" s="108">
        <f t="shared" si="19"/>
        <v>6.7218934911242603E-2</v>
      </c>
      <c r="AO92" s="108">
        <f t="shared" si="19"/>
        <v>0.12970414201183431</v>
      </c>
      <c r="AP92" s="108">
        <f t="shared" si="19"/>
        <v>0.08</v>
      </c>
      <c r="AQ92" s="108">
        <f t="shared" si="19"/>
        <v>2.9822485207100589E-2</v>
      </c>
      <c r="AR92" s="108">
        <f t="shared" si="19"/>
        <v>0.92449704142011835</v>
      </c>
      <c r="AS92" s="108">
        <f t="shared" si="19"/>
        <v>4.7839053254437873</v>
      </c>
      <c r="AT92" s="109">
        <f t="shared" si="19"/>
        <v>0.490887573964497</v>
      </c>
      <c r="AU92" s="109">
        <f t="shared" si="19"/>
        <v>0.36449704142011835</v>
      </c>
      <c r="AV92" s="340">
        <f t="shared" si="19"/>
        <v>100</v>
      </c>
    </row>
    <row r="93" spans="1:48" x14ac:dyDescent="0.3">
      <c r="A93" s="363"/>
      <c r="B93" s="122" t="s">
        <v>36</v>
      </c>
      <c r="C93" s="123">
        <f t="shared" si="11"/>
        <v>9.4356822318107225E-3</v>
      </c>
      <c r="D93" s="108">
        <f t="shared" si="19"/>
        <v>5.9172922470677415E-3</v>
      </c>
      <c r="E93" s="108">
        <f t="shared" si="19"/>
        <v>0.10763074816963758</v>
      </c>
      <c r="F93" s="108">
        <f t="shared" si="19"/>
        <v>9.5956090492990403E-3</v>
      </c>
      <c r="G93" s="108">
        <f t="shared" si="19"/>
        <v>2.7187558973013948E-2</v>
      </c>
      <c r="H93" s="108">
        <f t="shared" si="19"/>
        <v>2.5428363980642459E-2</v>
      </c>
      <c r="I93" s="108">
        <f t="shared" si="19"/>
        <v>3.9501923919614386E-2</v>
      </c>
      <c r="J93" s="108">
        <f t="shared" si="19"/>
        <v>3.5183899847429818E-3</v>
      </c>
      <c r="K93" s="108">
        <f t="shared" si="19"/>
        <v>5.2775849771144719E-3</v>
      </c>
      <c r="L93" s="108">
        <f t="shared" si="19"/>
        <v>1.9191218098598081E-3</v>
      </c>
      <c r="M93" s="108">
        <f t="shared" si="19"/>
        <v>3.2305217132640104E-2</v>
      </c>
      <c r="N93" s="108">
        <f t="shared" si="19"/>
        <v>1.0875023589205579E-2</v>
      </c>
      <c r="O93" s="108">
        <f t="shared" si="19"/>
        <v>0.2785925160646488</v>
      </c>
      <c r="P93" s="108">
        <f t="shared" si="19"/>
        <v>4.6218850254123714E-2</v>
      </c>
      <c r="Q93" s="108">
        <f t="shared" si="19"/>
        <v>0.3248113663187725</v>
      </c>
      <c r="R93" s="108">
        <f t="shared" si="19"/>
        <v>8.7959749618574529E-2</v>
      </c>
      <c r="S93" s="108">
        <f t="shared" si="19"/>
        <v>7.0047946059883001E-2</v>
      </c>
      <c r="T93" s="108">
        <f t="shared" si="19"/>
        <v>12.331477116071685</v>
      </c>
      <c r="U93" s="108">
        <f t="shared" si="19"/>
        <v>5.4958850829860255</v>
      </c>
      <c r="V93" s="108">
        <f t="shared" si="19"/>
        <v>17.98536989473617</v>
      </c>
      <c r="W93" s="108">
        <f t="shared" si="19"/>
        <v>3.7582802109754579E-2</v>
      </c>
      <c r="X93" s="108">
        <f t="shared" si="19"/>
        <v>2.8265465722885206</v>
      </c>
      <c r="Y93" s="108">
        <f t="shared" si="19"/>
        <v>1.3833669712739451</v>
      </c>
      <c r="Z93" s="108">
        <f t="shared" si="19"/>
        <v>2.1590120360922841E-2</v>
      </c>
      <c r="AA93" s="108">
        <f t="shared" si="19"/>
        <v>9.1158285968340885E-3</v>
      </c>
      <c r="AB93" s="108">
        <f t="shared" si="19"/>
        <v>1.5193047661390147E-2</v>
      </c>
      <c r="AC93" s="108">
        <f t="shared" si="19"/>
        <v>3.070594895775693E-2</v>
      </c>
      <c r="AD93" s="108">
        <f t="shared" si="19"/>
        <v>1.5672828113855099E-2</v>
      </c>
      <c r="AE93" s="108">
        <f t="shared" si="19"/>
        <v>1.679231583627332E-2</v>
      </c>
      <c r="AF93" s="108">
        <f t="shared" si="19"/>
        <v>2.5428363980642459E-2</v>
      </c>
      <c r="AG93" s="108">
        <f t="shared" si="19"/>
        <v>7.8364140569275494E-3</v>
      </c>
      <c r="AH93" s="108">
        <f t="shared" si="19"/>
        <v>8.156267691904185E-3</v>
      </c>
      <c r="AI93" s="108">
        <f t="shared" si="19"/>
        <v>7.0367799694859637E-3</v>
      </c>
      <c r="AJ93" s="108">
        <f t="shared" si="19"/>
        <v>4.7978045246495202E-4</v>
      </c>
      <c r="AK93" s="108">
        <f t="shared" si="19"/>
        <v>4.6218850254123714E-2</v>
      </c>
      <c r="AL93" s="108">
        <f t="shared" si="19"/>
        <v>7.2606775139696073E-2</v>
      </c>
      <c r="AM93" s="108">
        <f t="shared" si="19"/>
        <v>9.4356822318107225E-3</v>
      </c>
      <c r="AN93" s="124">
        <f t="shared" si="19"/>
        <v>71.448105346993216</v>
      </c>
      <c r="AO93" s="108">
        <f t="shared" si="19"/>
        <v>7.2286921504719437E-2</v>
      </c>
      <c r="AP93" s="108">
        <f t="shared" si="19"/>
        <v>2.4433619175865124</v>
      </c>
      <c r="AQ93" s="108">
        <f t="shared" si="19"/>
        <v>3.7582802109754579E-2</v>
      </c>
      <c r="AR93" s="108">
        <f t="shared" si="19"/>
        <v>0.14089552620720758</v>
      </c>
      <c r="AS93" s="108">
        <f t="shared" si="19"/>
        <v>7.8044286934298865E-2</v>
      </c>
      <c r="AT93" s="109">
        <f t="shared" si="19"/>
        <v>2.6309560745003084</v>
      </c>
      <c r="AU93" s="109">
        <f t="shared" si="19"/>
        <v>0.30482051413273287</v>
      </c>
      <c r="AV93" s="340">
        <f t="shared" si="19"/>
        <v>100</v>
      </c>
    </row>
    <row r="94" spans="1:48" x14ac:dyDescent="0.3">
      <c r="A94" s="363"/>
      <c r="B94" s="122" t="s">
        <v>37</v>
      </c>
      <c r="C94" s="123">
        <f t="shared" si="11"/>
        <v>6.2318437628831385E-3</v>
      </c>
      <c r="D94" s="108">
        <f t="shared" si="19"/>
        <v>1.9174903885794273E-3</v>
      </c>
      <c r="E94" s="108">
        <f t="shared" si="19"/>
        <v>7.9895432857476131E-3</v>
      </c>
      <c r="F94" s="108">
        <f t="shared" si="19"/>
        <v>1.5819295705780275E-2</v>
      </c>
      <c r="G94" s="108">
        <f t="shared" si="19"/>
        <v>3.3556081800139971E-3</v>
      </c>
      <c r="H94" s="108">
        <f t="shared" si="19"/>
        <v>8.7884976143223752E-3</v>
      </c>
      <c r="I94" s="108">
        <f t="shared" si="19"/>
        <v>6.2318437628831385E-3</v>
      </c>
      <c r="J94" s="108">
        <f t="shared" si="19"/>
        <v>8.4689158828924697E-3</v>
      </c>
      <c r="K94" s="108">
        <f t="shared" si="19"/>
        <v>1.9174903885794273E-3</v>
      </c>
      <c r="L94" s="108">
        <f t="shared" si="19"/>
        <v>9.5874519428971365E-4</v>
      </c>
      <c r="M94" s="108">
        <f t="shared" si="19"/>
        <v>8.6287067486074225E-3</v>
      </c>
      <c r="N94" s="108">
        <f t="shared" si="19"/>
        <v>8.3091250171775169E-3</v>
      </c>
      <c r="O94" s="108">
        <f t="shared" si="19"/>
        <v>7.8617105931756526E-2</v>
      </c>
      <c r="P94" s="108">
        <f t="shared" si="19"/>
        <v>1.198431492862142E-2</v>
      </c>
      <c r="Q94" s="108">
        <f t="shared" si="19"/>
        <v>9.0601420860377938E-2</v>
      </c>
      <c r="R94" s="108">
        <f t="shared" si="19"/>
        <v>7.829752420032662E-3</v>
      </c>
      <c r="S94" s="108">
        <f t="shared" si="19"/>
        <v>1.8535740422934464E-2</v>
      </c>
      <c r="T94" s="108">
        <f t="shared" si="19"/>
        <v>2.0501168071228379</v>
      </c>
      <c r="U94" s="108">
        <f t="shared" si="19"/>
        <v>1.3411247359455944</v>
      </c>
      <c r="V94" s="108">
        <f t="shared" si="19"/>
        <v>3.417607035911399</v>
      </c>
      <c r="W94" s="108">
        <f t="shared" si="19"/>
        <v>1.5819295705780275E-2</v>
      </c>
      <c r="X94" s="108">
        <f t="shared" si="19"/>
        <v>2.876235582869141E-3</v>
      </c>
      <c r="Y94" s="108">
        <f t="shared" si="19"/>
        <v>4.3143533743037112E-3</v>
      </c>
      <c r="Z94" s="108">
        <f t="shared" si="19"/>
        <v>0.75724891262315885</v>
      </c>
      <c r="AA94" s="108">
        <f t="shared" si="19"/>
        <v>1.5432601810750091</v>
      </c>
      <c r="AB94" s="108">
        <f t="shared" si="19"/>
        <v>0.68150804227427142</v>
      </c>
      <c r="AC94" s="108">
        <f t="shared" si="19"/>
        <v>0.18567698596077453</v>
      </c>
      <c r="AD94" s="108">
        <f t="shared" si="19"/>
        <v>0.22354742113521822</v>
      </c>
      <c r="AE94" s="108">
        <f t="shared" si="19"/>
        <v>0.54312915256512273</v>
      </c>
      <c r="AF94" s="108">
        <f t="shared" si="19"/>
        <v>2.045323081151389E-2</v>
      </c>
      <c r="AG94" s="108">
        <f t="shared" si="19"/>
        <v>2.972110102298112E-2</v>
      </c>
      <c r="AH94" s="108">
        <f t="shared" si="19"/>
        <v>5.2810881118791722</v>
      </c>
      <c r="AI94" s="108">
        <f t="shared" si="19"/>
        <v>6.1679274165971574</v>
      </c>
      <c r="AJ94" s="108">
        <f t="shared" si="19"/>
        <v>3.7071480845868927E-2</v>
      </c>
      <c r="AK94" s="108">
        <f t="shared" si="19"/>
        <v>2.237072120009332E-2</v>
      </c>
      <c r="AL94" s="108">
        <f t="shared" si="19"/>
        <v>0.1399767983662982</v>
      </c>
      <c r="AM94" s="108">
        <f t="shared" si="19"/>
        <v>2.3808838991527886E-2</v>
      </c>
      <c r="AN94" s="108">
        <f t="shared" si="19"/>
        <v>5.976178377739215E-2</v>
      </c>
      <c r="AO94" s="124">
        <f t="shared" si="19"/>
        <v>71.021127548264829</v>
      </c>
      <c r="AP94" s="108">
        <f t="shared" si="19"/>
        <v>0.13102850988626086</v>
      </c>
      <c r="AQ94" s="108">
        <f t="shared" si="19"/>
        <v>0.19095008452936796</v>
      </c>
      <c r="AR94" s="108">
        <f t="shared" si="19"/>
        <v>4.9682175968092963</v>
      </c>
      <c r="AS94" s="108">
        <f t="shared" si="19"/>
        <v>1.0239398675014142</v>
      </c>
      <c r="AT94" s="109">
        <f t="shared" si="19"/>
        <v>2.8514679986833236</v>
      </c>
      <c r="AU94" s="109">
        <f t="shared" si="19"/>
        <v>0.56549987376521615</v>
      </c>
      <c r="AV94" s="340">
        <f t="shared" si="19"/>
        <v>100</v>
      </c>
    </row>
    <row r="95" spans="1:48" x14ac:dyDescent="0.3">
      <c r="A95" s="363"/>
      <c r="B95" s="122" t="s">
        <v>38</v>
      </c>
      <c r="C95" s="123">
        <f t="shared" si="11"/>
        <v>5.7839130099483303E-3</v>
      </c>
      <c r="D95" s="108">
        <f t="shared" si="19"/>
        <v>1.735173902984499E-3</v>
      </c>
      <c r="E95" s="108">
        <f t="shared" si="19"/>
        <v>1.9858101334155932E-2</v>
      </c>
      <c r="F95" s="108">
        <f t="shared" si="19"/>
        <v>5.2055217089534978E-3</v>
      </c>
      <c r="G95" s="108">
        <f t="shared" si="19"/>
        <v>5.976710110279942E-3</v>
      </c>
      <c r="H95" s="108">
        <f t="shared" si="19"/>
        <v>8.6758695149224945E-3</v>
      </c>
      <c r="I95" s="108">
        <f t="shared" si="19"/>
        <v>1.1760623120228271E-2</v>
      </c>
      <c r="J95" s="108">
        <f t="shared" si="19"/>
        <v>5.7839130099483305E-4</v>
      </c>
      <c r="K95" s="108">
        <f t="shared" si="19"/>
        <v>6.5551014112747753E-3</v>
      </c>
      <c r="L95" s="108">
        <f t="shared" si="19"/>
        <v>2.3135652039793322E-3</v>
      </c>
      <c r="M95" s="108">
        <f t="shared" si="19"/>
        <v>1.1953420220559884E-2</v>
      </c>
      <c r="N95" s="108">
        <f t="shared" si="19"/>
        <v>1.0218246317575383E-2</v>
      </c>
      <c r="O95" s="108">
        <f t="shared" si="19"/>
        <v>9.0614637155857172E-2</v>
      </c>
      <c r="P95" s="108">
        <f t="shared" si="19"/>
        <v>1.0025449217243772E-2</v>
      </c>
      <c r="Q95" s="108">
        <f t="shared" si="19"/>
        <v>0.10064008637310094</v>
      </c>
      <c r="R95" s="108">
        <f t="shared" si="19"/>
        <v>2.3328449140124934E-2</v>
      </c>
      <c r="S95" s="108">
        <f t="shared" si="19"/>
        <v>2.3328449140124934E-2</v>
      </c>
      <c r="T95" s="108">
        <f t="shared" si="19"/>
        <v>11.618146063083211</v>
      </c>
      <c r="U95" s="108">
        <f t="shared" si="19"/>
        <v>8.7531811521554719</v>
      </c>
      <c r="V95" s="108">
        <f t="shared" si="19"/>
        <v>20.417984113518933</v>
      </c>
      <c r="W95" s="108">
        <f t="shared" si="19"/>
        <v>1.1407804426621422</v>
      </c>
      <c r="X95" s="108">
        <f t="shared" si="19"/>
        <v>1.8894115832497879E-2</v>
      </c>
      <c r="Y95" s="108">
        <f t="shared" si="19"/>
        <v>4.1065782370633144E-2</v>
      </c>
      <c r="Z95" s="108">
        <f t="shared" si="19"/>
        <v>7.4419680728001841E-2</v>
      </c>
      <c r="AA95" s="108">
        <f t="shared" si="19"/>
        <v>2.1786072337472047E-2</v>
      </c>
      <c r="AB95" s="108">
        <f t="shared" si="19"/>
        <v>5.8031927199814919E-2</v>
      </c>
      <c r="AC95" s="108">
        <f t="shared" si="19"/>
        <v>0.22885015809362227</v>
      </c>
      <c r="AD95" s="108">
        <f t="shared" si="19"/>
        <v>0.12416133261355748</v>
      </c>
      <c r="AE95" s="108">
        <f t="shared" si="19"/>
        <v>5.2633608390529801E-2</v>
      </c>
      <c r="AF95" s="108">
        <f t="shared" si="19"/>
        <v>0.35937379501812294</v>
      </c>
      <c r="AG95" s="108">
        <f t="shared" si="19"/>
        <v>8.2902753142592746E-3</v>
      </c>
      <c r="AH95" s="108">
        <f t="shared" si="19"/>
        <v>8.2902753142592746E-3</v>
      </c>
      <c r="AI95" s="108">
        <f t="shared" si="19"/>
        <v>3.6631449063006093E-3</v>
      </c>
      <c r="AJ95" s="108">
        <f t="shared" si="19"/>
        <v>2.8919565049741651E-3</v>
      </c>
      <c r="AK95" s="108">
        <f t="shared" si="19"/>
        <v>1.0268373563661604</v>
      </c>
      <c r="AL95" s="108">
        <f t="shared" si="19"/>
        <v>1.188979717745045</v>
      </c>
      <c r="AM95" s="108">
        <f t="shared" si="19"/>
        <v>6.7478985116063862E-3</v>
      </c>
      <c r="AN95" s="108">
        <f t="shared" si="19"/>
        <v>2.6764093468034238</v>
      </c>
      <c r="AO95" s="108">
        <f t="shared" si="19"/>
        <v>0.15693683966993136</v>
      </c>
      <c r="AP95" s="124">
        <f t="shared" si="19"/>
        <v>69.724300146525792</v>
      </c>
      <c r="AQ95" s="108">
        <f t="shared" si="19"/>
        <v>0.12011259350659365</v>
      </c>
      <c r="AR95" s="108">
        <f t="shared" si="19"/>
        <v>0.32640549086141746</v>
      </c>
      <c r="AS95" s="108">
        <f t="shared" si="19"/>
        <v>5.4754376494177526E-2</v>
      </c>
      <c r="AT95" s="109">
        <f t="shared" si="19"/>
        <v>1.7311251638775351</v>
      </c>
      <c r="AU95" s="109">
        <f t="shared" si="19"/>
        <v>0.32563430246009101</v>
      </c>
      <c r="AV95" s="340">
        <f t="shared" si="19"/>
        <v>100</v>
      </c>
    </row>
    <row r="96" spans="1:48" x14ac:dyDescent="0.3">
      <c r="A96" s="363"/>
      <c r="B96" s="122" t="s">
        <v>39</v>
      </c>
      <c r="C96" s="123">
        <f t="shared" si="11"/>
        <v>9.760636653793471E-4</v>
      </c>
      <c r="D96" s="108">
        <f t="shared" si="19"/>
        <v>2.9281909961380412E-3</v>
      </c>
      <c r="E96" s="108">
        <f t="shared" si="19"/>
        <v>6.8324456576554305E-3</v>
      </c>
      <c r="F96" s="108">
        <f t="shared" si="19"/>
        <v>3.9042546615173884E-3</v>
      </c>
      <c r="G96" s="108">
        <f t="shared" si="19"/>
        <v>0</v>
      </c>
      <c r="H96" s="108">
        <f t="shared" si="19"/>
        <v>6.8324456576554305E-3</v>
      </c>
      <c r="I96" s="108">
        <f t="shared" si="19"/>
        <v>5.8563819922760824E-3</v>
      </c>
      <c r="J96" s="108">
        <f t="shared" si="19"/>
        <v>2.9281909961380412E-3</v>
      </c>
      <c r="K96" s="108">
        <f t="shared" si="19"/>
        <v>2.9281909961380412E-3</v>
      </c>
      <c r="L96" s="108">
        <f t="shared" si="19"/>
        <v>2.9281909961380412E-3</v>
      </c>
      <c r="M96" s="108">
        <f t="shared" si="19"/>
        <v>9.760636653793471E-4</v>
      </c>
      <c r="N96" s="108">
        <f t="shared" si="19"/>
        <v>3.9042546615173884E-3</v>
      </c>
      <c r="O96" s="108">
        <f t="shared" si="19"/>
        <v>4.0994673945932578E-2</v>
      </c>
      <c r="P96" s="108">
        <f t="shared" si="19"/>
        <v>8.1338638781612259E-3</v>
      </c>
      <c r="Q96" s="108">
        <f t="shared" si="19"/>
        <v>4.9128537824093807E-2</v>
      </c>
      <c r="R96" s="108">
        <f t="shared" si="19"/>
        <v>2.9281909961380412E-3</v>
      </c>
      <c r="S96" s="108">
        <f t="shared" si="19"/>
        <v>1.0736700319172818E-2</v>
      </c>
      <c r="T96" s="108">
        <f t="shared" si="19"/>
        <v>1.9287018027895901</v>
      </c>
      <c r="U96" s="108">
        <f t="shared" si="19"/>
        <v>1.0108766027778773</v>
      </c>
      <c r="V96" s="108">
        <f t="shared" si="19"/>
        <v>2.953243296882778</v>
      </c>
      <c r="W96" s="108">
        <f t="shared" si="19"/>
        <v>3.6114355619035844E-2</v>
      </c>
      <c r="X96" s="108">
        <f t="shared" si="19"/>
        <v>2.9281909961380412E-3</v>
      </c>
      <c r="Y96" s="108">
        <f t="shared" si="19"/>
        <v>1.9521273307586942E-3</v>
      </c>
      <c r="Z96" s="108">
        <f t="shared" si="19"/>
        <v>0.25410190755375667</v>
      </c>
      <c r="AA96" s="108">
        <f t="shared" si="19"/>
        <v>0.91880126367709214</v>
      </c>
      <c r="AB96" s="108">
        <f t="shared" si="19"/>
        <v>1.4315600425563757</v>
      </c>
      <c r="AC96" s="108">
        <f t="shared" si="19"/>
        <v>0.32242636413031101</v>
      </c>
      <c r="AD96" s="108">
        <f t="shared" si="19"/>
        <v>0.38489443871458923</v>
      </c>
      <c r="AE96" s="108">
        <f t="shared" si="19"/>
        <v>0.57164795335717089</v>
      </c>
      <c r="AF96" s="108">
        <f t="shared" si="19"/>
        <v>0.28891484495228675</v>
      </c>
      <c r="AG96" s="108">
        <f t="shared" si="19"/>
        <v>9.7606366537934721E-3</v>
      </c>
      <c r="AH96" s="108">
        <f t="shared" si="19"/>
        <v>1.1062054874299268E-2</v>
      </c>
      <c r="AI96" s="108">
        <f t="shared" si="19"/>
        <v>2.1473400638345637E-2</v>
      </c>
      <c r="AJ96" s="108">
        <f t="shared" si="19"/>
        <v>1.9521273307586942E-3</v>
      </c>
      <c r="AK96" s="108">
        <f t="shared" si="19"/>
        <v>6.3769492804784014E-2</v>
      </c>
      <c r="AL96" s="108">
        <f t="shared" si="19"/>
        <v>2.6539171061664448</v>
      </c>
      <c r="AM96" s="108">
        <f t="shared" si="19"/>
        <v>1.1712763984552165E-2</v>
      </c>
      <c r="AN96" s="108">
        <f t="shared" si="19"/>
        <v>4.6200346827955763E-2</v>
      </c>
      <c r="AO96" s="108">
        <f t="shared" si="19"/>
        <v>0.33316306444948379</v>
      </c>
      <c r="AP96" s="108">
        <f t="shared" si="19"/>
        <v>0.31103895470088527</v>
      </c>
      <c r="AQ96" s="124">
        <f t="shared" si="19"/>
        <v>84.553141786261577</v>
      </c>
      <c r="AR96" s="108">
        <f t="shared" si="19"/>
        <v>0.31754604580341428</v>
      </c>
      <c r="AS96" s="108">
        <f t="shared" si="19"/>
        <v>6.2468074584278215E-2</v>
      </c>
      <c r="AT96" s="109">
        <f t="shared" si="19"/>
        <v>3.9826651093028631</v>
      </c>
      <c r="AU96" s="109">
        <f t="shared" si="19"/>
        <v>0.40441571202217619</v>
      </c>
      <c r="AV96" s="340">
        <f t="shared" si="19"/>
        <v>100</v>
      </c>
    </row>
    <row r="97" spans="1:48" x14ac:dyDescent="0.3">
      <c r="A97" s="363"/>
      <c r="B97" s="122" t="s">
        <v>40</v>
      </c>
      <c r="C97" s="123">
        <f t="shared" si="11"/>
        <v>1.9141270079567632E-2</v>
      </c>
      <c r="D97" s="108">
        <f t="shared" ref="D97:R97" si="20">D48/$AV48*100</f>
        <v>7.31872091277586E-3</v>
      </c>
      <c r="E97" s="108">
        <f t="shared" si="20"/>
        <v>3.5655307010959314E-2</v>
      </c>
      <c r="F97" s="108">
        <f t="shared" si="20"/>
        <v>1.0884251613871791E-2</v>
      </c>
      <c r="G97" s="108">
        <f t="shared" si="20"/>
        <v>5.0668067857679022E-3</v>
      </c>
      <c r="H97" s="108">
        <f t="shared" si="20"/>
        <v>4.2035730370815191E-2</v>
      </c>
      <c r="I97" s="108">
        <f t="shared" si="20"/>
        <v>0.2174973727668518</v>
      </c>
      <c r="J97" s="108">
        <f t="shared" si="20"/>
        <v>4.503828254015913E-3</v>
      </c>
      <c r="K97" s="108">
        <f t="shared" si="20"/>
        <v>8.6323374868638343E-3</v>
      </c>
      <c r="L97" s="108">
        <f t="shared" si="20"/>
        <v>5.0668067857679022E-3</v>
      </c>
      <c r="M97" s="108">
        <f t="shared" si="20"/>
        <v>8.0318270529950456E-2</v>
      </c>
      <c r="N97" s="108">
        <f t="shared" si="20"/>
        <v>5.4233598558774958E-2</v>
      </c>
      <c r="O97" s="108">
        <f t="shared" si="20"/>
        <v>0.49035430115598255</v>
      </c>
      <c r="P97" s="108">
        <f t="shared" si="20"/>
        <v>2.6835310013511485E-2</v>
      </c>
      <c r="Q97" s="108">
        <f t="shared" si="20"/>
        <v>0.51718961116949413</v>
      </c>
      <c r="R97" s="108">
        <f t="shared" si="20"/>
        <v>4.5976580093079117E-2</v>
      </c>
      <c r="S97" s="108">
        <f t="shared" ref="C97:AV101" si="21">S48/$AV48*100</f>
        <v>0.2495871490767152</v>
      </c>
      <c r="T97" s="108">
        <f t="shared" si="21"/>
        <v>10.346794775559227</v>
      </c>
      <c r="U97" s="108">
        <f t="shared" si="21"/>
        <v>13.367737576940399</v>
      </c>
      <c r="V97" s="108">
        <f t="shared" si="21"/>
        <v>24.010096081669417</v>
      </c>
      <c r="W97" s="108">
        <f t="shared" si="21"/>
        <v>3.2465095331031375E-2</v>
      </c>
      <c r="X97" s="108">
        <f t="shared" si="21"/>
        <v>5.8174448281038882E-3</v>
      </c>
      <c r="Y97" s="108">
        <f t="shared" si="21"/>
        <v>1.8953610568983634E-2</v>
      </c>
      <c r="Z97" s="108">
        <f t="shared" si="21"/>
        <v>0.74857378771956162</v>
      </c>
      <c r="AA97" s="108">
        <f t="shared" si="21"/>
        <v>0.11541059900915779</v>
      </c>
      <c r="AB97" s="108">
        <f t="shared" si="21"/>
        <v>0.26103437922233902</v>
      </c>
      <c r="AC97" s="108">
        <f t="shared" si="21"/>
        <v>0.75664314667467347</v>
      </c>
      <c r="AD97" s="108">
        <f t="shared" si="21"/>
        <v>0.66769253865785916</v>
      </c>
      <c r="AE97" s="108">
        <f t="shared" si="21"/>
        <v>0.35073562528148927</v>
      </c>
      <c r="AF97" s="108">
        <f t="shared" si="21"/>
        <v>2.1580843717159584E-2</v>
      </c>
      <c r="AG97" s="108">
        <f t="shared" si="21"/>
        <v>6.3616574087974775E-2</v>
      </c>
      <c r="AH97" s="108">
        <f t="shared" si="21"/>
        <v>5.4233598558774958E-2</v>
      </c>
      <c r="AI97" s="108">
        <f t="shared" si="21"/>
        <v>3.0963819246359405E-2</v>
      </c>
      <c r="AJ97" s="108">
        <f t="shared" si="21"/>
        <v>3.9408497222639238E-3</v>
      </c>
      <c r="AK97" s="108">
        <f t="shared" si="21"/>
        <v>2.7210629034679478E-2</v>
      </c>
      <c r="AL97" s="108">
        <f t="shared" si="21"/>
        <v>0.3021318120402342</v>
      </c>
      <c r="AM97" s="108">
        <f t="shared" si="21"/>
        <v>8.4259120252214381E-2</v>
      </c>
      <c r="AN97" s="108">
        <f t="shared" si="21"/>
        <v>0.10302507131061403</v>
      </c>
      <c r="AO97" s="108">
        <f t="shared" si="21"/>
        <v>3.6509157784116502</v>
      </c>
      <c r="AP97" s="108">
        <f t="shared" si="21"/>
        <v>0.27041735475153877</v>
      </c>
      <c r="AQ97" s="108">
        <f t="shared" si="21"/>
        <v>9.5331031376670178E-2</v>
      </c>
      <c r="AR97" s="124">
        <f t="shared" si="21"/>
        <v>64.195316018615827</v>
      </c>
      <c r="AS97" s="108">
        <f t="shared" si="21"/>
        <v>2.6005854976730221</v>
      </c>
      <c r="AT97" s="109">
        <f t="shared" si="21"/>
        <v>0.58718660861732475</v>
      </c>
      <c r="AU97" s="109">
        <f t="shared" si="21"/>
        <v>0.42467347245158382</v>
      </c>
      <c r="AV97" s="340">
        <f t="shared" si="21"/>
        <v>100</v>
      </c>
    </row>
    <row r="98" spans="1:48" x14ac:dyDescent="0.3">
      <c r="A98" s="363"/>
      <c r="B98" s="122" t="s">
        <v>41</v>
      </c>
      <c r="C98" s="123">
        <f t="shared" si="11"/>
        <v>1.0918742160903064E-2</v>
      </c>
      <c r="D98" s="108">
        <f t="shared" si="21"/>
        <v>1.0358806665472137E-2</v>
      </c>
      <c r="E98" s="108">
        <f t="shared" si="21"/>
        <v>3.1636355491847339E-2</v>
      </c>
      <c r="F98" s="108">
        <f t="shared" si="21"/>
        <v>1.3718419638057696E-2</v>
      </c>
      <c r="G98" s="108">
        <f t="shared" si="21"/>
        <v>9.2389356746102845E-3</v>
      </c>
      <c r="H98" s="108">
        <f t="shared" si="21"/>
        <v>3.1636355491847339E-2</v>
      </c>
      <c r="I98" s="108">
        <f t="shared" si="21"/>
        <v>0.1511825837663501</v>
      </c>
      <c r="J98" s="108">
        <f t="shared" si="21"/>
        <v>8.3990324314638948E-3</v>
      </c>
      <c r="K98" s="108">
        <f t="shared" si="21"/>
        <v>6.7192259451711164E-3</v>
      </c>
      <c r="L98" s="108">
        <f t="shared" si="21"/>
        <v>1.6798064862927791E-3</v>
      </c>
      <c r="M98" s="108">
        <f t="shared" si="21"/>
        <v>6.8312130442573019E-2</v>
      </c>
      <c r="N98" s="108">
        <f t="shared" si="21"/>
        <v>0.11198709908618526</v>
      </c>
      <c r="O98" s="108">
        <f t="shared" si="21"/>
        <v>0.45578749328077406</v>
      </c>
      <c r="P98" s="108">
        <f t="shared" si="21"/>
        <v>1.679806486292779E-2</v>
      </c>
      <c r="Q98" s="108">
        <f t="shared" si="21"/>
        <v>0.47258555814370184</v>
      </c>
      <c r="R98" s="108">
        <f t="shared" si="21"/>
        <v>3.1636355491847339E-2</v>
      </c>
      <c r="S98" s="108">
        <f t="shared" si="21"/>
        <v>0.11282700232933165</v>
      </c>
      <c r="T98" s="108">
        <f t="shared" si="21"/>
        <v>3.6664576240817057</v>
      </c>
      <c r="U98" s="108">
        <f t="shared" si="21"/>
        <v>2.1543518186704893</v>
      </c>
      <c r="V98" s="108">
        <f t="shared" si="21"/>
        <v>5.9652728005733744</v>
      </c>
      <c r="W98" s="108">
        <f t="shared" si="21"/>
        <v>4.6194678373051426E-2</v>
      </c>
      <c r="X98" s="108">
        <f t="shared" si="21"/>
        <v>1.6798064862927791E-3</v>
      </c>
      <c r="Y98" s="108">
        <f t="shared" si="21"/>
        <v>1.7078032610643255E-2</v>
      </c>
      <c r="Z98" s="108">
        <f t="shared" si="21"/>
        <v>5.6273517290808095E-2</v>
      </c>
      <c r="AA98" s="108">
        <f t="shared" si="21"/>
        <v>2.6876903780684466E-2</v>
      </c>
      <c r="AB98" s="108">
        <f t="shared" si="21"/>
        <v>3.6955742698441138E-2</v>
      </c>
      <c r="AC98" s="108">
        <f t="shared" si="21"/>
        <v>6.8872065938003935E-2</v>
      </c>
      <c r="AD98" s="108">
        <f t="shared" si="21"/>
        <v>4.5634742877620496E-2</v>
      </c>
      <c r="AE98" s="108">
        <f t="shared" si="21"/>
        <v>5.2633936570507071E-2</v>
      </c>
      <c r="AF98" s="108">
        <f t="shared" si="21"/>
        <v>2.7996774771546315E-2</v>
      </c>
      <c r="AG98" s="108">
        <f t="shared" si="21"/>
        <v>4.1547213760974735</v>
      </c>
      <c r="AH98" s="108">
        <f t="shared" si="21"/>
        <v>0.71307785343128471</v>
      </c>
      <c r="AI98" s="108">
        <f t="shared" si="21"/>
        <v>0.11198709908618526</v>
      </c>
      <c r="AJ98" s="108">
        <f t="shared" si="21"/>
        <v>1.0638774413187601E-2</v>
      </c>
      <c r="AK98" s="108">
        <f t="shared" si="21"/>
        <v>1.8477871349220569E-2</v>
      </c>
      <c r="AL98" s="108">
        <f t="shared" si="21"/>
        <v>5.711342053395449E-2</v>
      </c>
      <c r="AM98" s="108">
        <f t="shared" si="21"/>
        <v>1.2716135101236337</v>
      </c>
      <c r="AN98" s="108">
        <f t="shared" si="21"/>
        <v>7.6151227378605982E-2</v>
      </c>
      <c r="AO98" s="108">
        <f t="shared" si="21"/>
        <v>1.5535410320731051</v>
      </c>
      <c r="AP98" s="108">
        <f t="shared" si="21"/>
        <v>0.11730648629277908</v>
      </c>
      <c r="AQ98" s="108">
        <f t="shared" si="21"/>
        <v>5.3193872065938008E-2</v>
      </c>
      <c r="AR98" s="108">
        <f t="shared" si="21"/>
        <v>5.2250380756136892</v>
      </c>
      <c r="AS98" s="124">
        <f t="shared" si="21"/>
        <v>78.862435047482521</v>
      </c>
      <c r="AT98" s="109">
        <f t="shared" si="21"/>
        <v>0.56833452786239025</v>
      </c>
      <c r="AU98" s="109">
        <f t="shared" si="21"/>
        <v>0.38831526608134742</v>
      </c>
      <c r="AV98" s="340">
        <f t="shared" si="21"/>
        <v>100</v>
      </c>
    </row>
    <row r="99" spans="1:48" x14ac:dyDescent="0.3">
      <c r="A99" s="363"/>
      <c r="B99" s="125" t="s">
        <v>30</v>
      </c>
      <c r="C99" s="126">
        <f t="shared" si="11"/>
        <v>2.413157235255993E-3</v>
      </c>
      <c r="D99" s="109">
        <f t="shared" si="21"/>
        <v>2.0914029372218609E-3</v>
      </c>
      <c r="E99" s="109">
        <f t="shared" si="21"/>
        <v>3.6636114389795534E-3</v>
      </c>
      <c r="F99" s="109">
        <f t="shared" si="21"/>
        <v>4.0292413231092488E-3</v>
      </c>
      <c r="G99" s="109">
        <f t="shared" si="21"/>
        <v>1.7988990299181039E-3</v>
      </c>
      <c r="H99" s="109">
        <f t="shared" si="21"/>
        <v>3.1736673942457608E-3</v>
      </c>
      <c r="I99" s="109">
        <f t="shared" si="21"/>
        <v>2.3765942468430236E-3</v>
      </c>
      <c r="J99" s="109">
        <f t="shared" si="21"/>
        <v>2.0329021557611094E-3</v>
      </c>
      <c r="K99" s="109">
        <f t="shared" si="21"/>
        <v>1.542958111027317E-3</v>
      </c>
      <c r="L99" s="109">
        <f t="shared" si="21"/>
        <v>1.3893935596928446E-3</v>
      </c>
      <c r="M99" s="109">
        <f t="shared" si="21"/>
        <v>3.3345445432628267E-3</v>
      </c>
      <c r="N99" s="109">
        <f t="shared" si="21"/>
        <v>2.8226627054812529E-3</v>
      </c>
      <c r="O99" s="109">
        <f t="shared" si="21"/>
        <v>3.0669034680798894E-2</v>
      </c>
      <c r="P99" s="109">
        <f t="shared" si="21"/>
        <v>5.5941372271843476E-3</v>
      </c>
      <c r="Q99" s="109">
        <f t="shared" si="21"/>
        <v>3.6263171907983241E-2</v>
      </c>
      <c r="R99" s="109">
        <f t="shared" si="21"/>
        <v>3.3199193478976388E-3</v>
      </c>
      <c r="S99" s="109">
        <f t="shared" si="21"/>
        <v>7.5027252223413606E-3</v>
      </c>
      <c r="T99" s="109">
        <f t="shared" si="21"/>
        <v>0.36485474877534102</v>
      </c>
      <c r="U99" s="109">
        <f t="shared" si="21"/>
        <v>0.18380214275199813</v>
      </c>
      <c r="V99" s="109">
        <f t="shared" si="21"/>
        <v>0.55947953609757806</v>
      </c>
      <c r="W99" s="109">
        <f t="shared" si="21"/>
        <v>2.3670878698556514E-2</v>
      </c>
      <c r="X99" s="109">
        <f t="shared" si="21"/>
        <v>2.3327186607474603E-3</v>
      </c>
      <c r="Y99" s="109">
        <f t="shared" si="21"/>
        <v>4.2778696443174424E-3</v>
      </c>
      <c r="Z99" s="109">
        <f t="shared" si="21"/>
        <v>1.4413130032392613E-2</v>
      </c>
      <c r="AA99" s="109">
        <f t="shared" si="21"/>
        <v>3.8347262247522509E-2</v>
      </c>
      <c r="AB99" s="109">
        <f t="shared" si="21"/>
        <v>2.0789715211614511E-2</v>
      </c>
      <c r="AC99" s="109">
        <f t="shared" si="21"/>
        <v>1.4734884330426745E-2</v>
      </c>
      <c r="AD99" s="109">
        <f t="shared" si="21"/>
        <v>1.6350968418280005E-2</v>
      </c>
      <c r="AE99" s="109">
        <f t="shared" si="21"/>
        <v>1.6753161290822667E-2</v>
      </c>
      <c r="AF99" s="109">
        <f t="shared" si="21"/>
        <v>0.11874196116996005</v>
      </c>
      <c r="AG99" s="109">
        <f t="shared" si="21"/>
        <v>5.1700065615939012E-3</v>
      </c>
      <c r="AH99" s="109">
        <f t="shared" si="21"/>
        <v>2.0285145971515532E-2</v>
      </c>
      <c r="AI99" s="109">
        <f t="shared" si="21"/>
        <v>3.3828076879679467E-2</v>
      </c>
      <c r="AJ99" s="109">
        <f t="shared" si="21"/>
        <v>4.1316176906655644E-3</v>
      </c>
      <c r="AK99" s="109">
        <f t="shared" si="21"/>
        <v>9.0778587631720906E-2</v>
      </c>
      <c r="AL99" s="109">
        <f t="shared" si="21"/>
        <v>4.7670824292829754E-2</v>
      </c>
      <c r="AM99" s="109">
        <f t="shared" si="21"/>
        <v>5.8720159391229161E-3</v>
      </c>
      <c r="AN99" s="109">
        <f t="shared" si="21"/>
        <v>0.12814596178977583</v>
      </c>
      <c r="AO99" s="109">
        <f t="shared" si="21"/>
        <v>0.1991512852877628</v>
      </c>
      <c r="AP99" s="109">
        <f t="shared" si="21"/>
        <v>0.12474560386736967</v>
      </c>
      <c r="AQ99" s="109">
        <f t="shared" si="21"/>
        <v>0.16998133313189565</v>
      </c>
      <c r="AR99" s="109">
        <f t="shared" si="21"/>
        <v>6.3977917125014189E-2</v>
      </c>
      <c r="AS99" s="109">
        <f t="shared" si="21"/>
        <v>3.09030378066419E-2</v>
      </c>
      <c r="AT99" s="127">
        <f t="shared" si="21"/>
        <v>97.523457168031285</v>
      </c>
      <c r="AU99" s="109">
        <f t="shared" si="21"/>
        <v>0.68574616028292734</v>
      </c>
      <c r="AV99" s="340">
        <f t="shared" si="21"/>
        <v>100</v>
      </c>
    </row>
    <row r="100" spans="1:48" x14ac:dyDescent="0.3">
      <c r="A100" s="363"/>
      <c r="B100" s="125" t="s">
        <v>49</v>
      </c>
      <c r="C100" s="126">
        <f t="shared" si="11"/>
        <v>2.7237275118909398E-3</v>
      </c>
      <c r="D100" s="109">
        <f t="shared" si="21"/>
        <v>2.2430697156748916E-3</v>
      </c>
      <c r="E100" s="109">
        <f t="shared" si="21"/>
        <v>2.0828504502695424E-3</v>
      </c>
      <c r="F100" s="109">
        <f t="shared" si="21"/>
        <v>2.5101018246838076E-3</v>
      </c>
      <c r="G100" s="109">
        <f t="shared" si="21"/>
        <v>1.2817541232427953E-3</v>
      </c>
      <c r="H100" s="109">
        <f t="shared" si="21"/>
        <v>1.7624119194588432E-3</v>
      </c>
      <c r="I100" s="109">
        <f t="shared" si="21"/>
        <v>1.7624119194588432E-3</v>
      </c>
      <c r="J100" s="109">
        <f t="shared" si="21"/>
        <v>3.2043853081069882E-4</v>
      </c>
      <c r="K100" s="109">
        <f t="shared" si="21"/>
        <v>1.2817541232427953E-3</v>
      </c>
      <c r="L100" s="109">
        <f t="shared" si="21"/>
        <v>8.0109632702674699E-4</v>
      </c>
      <c r="M100" s="109">
        <f t="shared" si="21"/>
        <v>3.0441660427016387E-3</v>
      </c>
      <c r="N100" s="109">
        <f t="shared" si="21"/>
        <v>2.5635082464855906E-3</v>
      </c>
      <c r="O100" s="109">
        <f t="shared" si="21"/>
        <v>2.2377290734947135E-2</v>
      </c>
      <c r="P100" s="109">
        <f t="shared" si="21"/>
        <v>2.2964761374766746E-3</v>
      </c>
      <c r="Q100" s="109">
        <f t="shared" si="21"/>
        <v>2.4673766872423807E-2</v>
      </c>
      <c r="R100" s="109">
        <f t="shared" si="21"/>
        <v>1.602192654053494E-3</v>
      </c>
      <c r="S100" s="109">
        <f t="shared" si="21"/>
        <v>3.791855947926602E-3</v>
      </c>
      <c r="T100" s="109">
        <f t="shared" si="21"/>
        <v>0.13666703339076305</v>
      </c>
      <c r="U100" s="109">
        <f t="shared" si="21"/>
        <v>9.5917933556002505E-2</v>
      </c>
      <c r="V100" s="109">
        <f t="shared" si="21"/>
        <v>0.23797901554874565</v>
      </c>
      <c r="W100" s="109">
        <f t="shared" si="21"/>
        <v>7.5303054740514215E-3</v>
      </c>
      <c r="X100" s="109">
        <f t="shared" si="21"/>
        <v>1.4419733886481445E-3</v>
      </c>
      <c r="Y100" s="109">
        <f t="shared" si="21"/>
        <v>2.7237275118909398E-3</v>
      </c>
      <c r="Z100" s="109">
        <f t="shared" si="21"/>
        <v>8.117776113871036E-3</v>
      </c>
      <c r="AA100" s="109">
        <f t="shared" si="21"/>
        <v>9.6665623461227469E-3</v>
      </c>
      <c r="AB100" s="109">
        <f t="shared" si="21"/>
        <v>1.0788097203960192E-2</v>
      </c>
      <c r="AC100" s="109">
        <f t="shared" si="21"/>
        <v>8.7586531754924347E-3</v>
      </c>
      <c r="AD100" s="109">
        <f t="shared" si="21"/>
        <v>8.1711825356728194E-3</v>
      </c>
      <c r="AE100" s="109">
        <f t="shared" si="21"/>
        <v>1.0360845829545929E-2</v>
      </c>
      <c r="AF100" s="109">
        <f t="shared" si="21"/>
        <v>9.0790917063031332E-3</v>
      </c>
      <c r="AG100" s="109">
        <f t="shared" si="21"/>
        <v>2.4032889810802409E-3</v>
      </c>
      <c r="AH100" s="109">
        <f t="shared" si="21"/>
        <v>1.3778856824860047E-2</v>
      </c>
      <c r="AI100" s="109">
        <f t="shared" si="21"/>
        <v>8.3314018010781695E-3</v>
      </c>
      <c r="AJ100" s="109">
        <f t="shared" si="21"/>
        <v>2.2430697156748916E-3</v>
      </c>
      <c r="AK100" s="109">
        <f t="shared" si="21"/>
        <v>6.4621770380157593E-3</v>
      </c>
      <c r="AL100" s="109">
        <f t="shared" si="21"/>
        <v>2.2644322843956049E-2</v>
      </c>
      <c r="AM100" s="109">
        <f t="shared" si="21"/>
        <v>4.8065779621604817E-3</v>
      </c>
      <c r="AN100" s="109">
        <f t="shared" si="21"/>
        <v>3.5889115450798266E-2</v>
      </c>
      <c r="AO100" s="109">
        <f t="shared" si="21"/>
        <v>6.0028818105204246E-2</v>
      </c>
      <c r="AP100" s="109">
        <f t="shared" si="21"/>
        <v>3.4180109953141205E-2</v>
      </c>
      <c r="AQ100" s="109">
        <f t="shared" si="21"/>
        <v>3.9787784242328435E-2</v>
      </c>
      <c r="AR100" s="109">
        <f t="shared" si="21"/>
        <v>4.3739859455660383E-2</v>
      </c>
      <c r="AS100" s="109">
        <f t="shared" si="21"/>
        <v>1.943993753584906E-2</v>
      </c>
      <c r="AT100" s="109">
        <f t="shared" si="21"/>
        <v>2.934202220211767</v>
      </c>
      <c r="AU100" s="311">
        <f t="shared" si="21"/>
        <v>96.432771462171701</v>
      </c>
      <c r="AV100" s="341">
        <f t="shared" si="21"/>
        <v>100</v>
      </c>
    </row>
    <row r="101" spans="1:48" x14ac:dyDescent="0.3">
      <c r="A101" s="364"/>
      <c r="B101" s="309" t="s">
        <v>0</v>
      </c>
      <c r="C101" s="313">
        <f t="shared" si="21"/>
        <v>0.18945859143090227</v>
      </c>
      <c r="D101" s="313">
        <f t="shared" si="21"/>
        <v>0.23128262438073757</v>
      </c>
      <c r="E101" s="313">
        <f t="shared" si="21"/>
        <v>0.19201295064233498</v>
      </c>
      <c r="F101" s="313">
        <f t="shared" si="21"/>
        <v>0.18371231153014303</v>
      </c>
      <c r="G101" s="313">
        <f t="shared" si="21"/>
        <v>0.12123951329626236</v>
      </c>
      <c r="H101" s="313">
        <f t="shared" si="21"/>
        <v>0.28692323155151078</v>
      </c>
      <c r="I101" s="313">
        <f t="shared" si="21"/>
        <v>0.17677728797060108</v>
      </c>
      <c r="J101" s="313">
        <f t="shared" si="21"/>
        <v>0.15401428655986263</v>
      </c>
      <c r="K101" s="313">
        <f t="shared" si="21"/>
        <v>0.18978354211963525</v>
      </c>
      <c r="L101" s="313">
        <f t="shared" si="21"/>
        <v>0.16985049101077393</v>
      </c>
      <c r="M101" s="313">
        <f t="shared" si="21"/>
        <v>0.21983531087765026</v>
      </c>
      <c r="N101" s="313">
        <f t="shared" si="21"/>
        <v>0.20702649512177032</v>
      </c>
      <c r="O101" s="313">
        <f t="shared" si="21"/>
        <v>2.3219166364921846</v>
      </c>
      <c r="P101" s="313">
        <f t="shared" si="21"/>
        <v>0.36973218428027599</v>
      </c>
      <c r="Q101" s="313">
        <f t="shared" si="21"/>
        <v>2.6916488207724605</v>
      </c>
      <c r="R101" s="313">
        <f t="shared" si="21"/>
        <v>0.27766008027269201</v>
      </c>
      <c r="S101" s="313">
        <f t="shared" si="21"/>
        <v>0.42194229936999467</v>
      </c>
      <c r="T101" s="313">
        <f t="shared" si="21"/>
        <v>8.9196208146299867</v>
      </c>
      <c r="U101" s="313">
        <f t="shared" si="21"/>
        <v>6.0301428372168573</v>
      </c>
      <c r="V101" s="313">
        <f t="shared" si="21"/>
        <v>15.649366031489532</v>
      </c>
      <c r="W101" s="313">
        <f t="shared" si="21"/>
        <v>0.3451469910327184</v>
      </c>
      <c r="X101" s="313">
        <f t="shared" si="21"/>
        <v>0.26000991058467637</v>
      </c>
      <c r="Y101" s="313">
        <f t="shared" si="21"/>
        <v>0.23571676162699273</v>
      </c>
      <c r="Z101" s="313">
        <f t="shared" si="21"/>
        <v>0.25341629091329693</v>
      </c>
      <c r="AA101" s="313">
        <f t="shared" si="21"/>
        <v>0.32346578748447075</v>
      </c>
      <c r="AB101" s="313">
        <f t="shared" si="21"/>
        <v>0.38579462022334315</v>
      </c>
      <c r="AC101" s="313">
        <f t="shared" si="21"/>
        <v>0.29643729412162972</v>
      </c>
      <c r="AD101" s="313">
        <f t="shared" si="21"/>
        <v>0.28982722125082078</v>
      </c>
      <c r="AE101" s="313">
        <f t="shared" si="21"/>
        <v>0.26888229837704403</v>
      </c>
      <c r="AF101" s="313">
        <f t="shared" si="21"/>
        <v>0.51079780288910781</v>
      </c>
      <c r="AG101" s="313">
        <f t="shared" si="21"/>
        <v>0.46166443609270902</v>
      </c>
      <c r="AH101" s="313">
        <f t="shared" si="21"/>
        <v>0.43165791363312517</v>
      </c>
      <c r="AI101" s="313">
        <f t="shared" si="21"/>
        <v>0.45663798366699121</v>
      </c>
      <c r="AJ101" s="313">
        <f t="shared" si="21"/>
        <v>0.21265348932666558</v>
      </c>
      <c r="AK101" s="313">
        <f t="shared" si="21"/>
        <v>0.64910751059349525</v>
      </c>
      <c r="AL101" s="313">
        <f t="shared" si="21"/>
        <v>0.86530666439722204</v>
      </c>
      <c r="AM101" s="313">
        <f t="shared" si="21"/>
        <v>0.73920934396939442</v>
      </c>
      <c r="AN101" s="313">
        <f t="shared" si="21"/>
        <v>2.1695106501765573</v>
      </c>
      <c r="AO101" s="313">
        <f t="shared" si="21"/>
        <v>2.3221428679843403</v>
      </c>
      <c r="AP101" s="313">
        <f t="shared" si="21"/>
        <v>1.9828696691479599</v>
      </c>
      <c r="AQ101" s="313">
        <f t="shared" si="21"/>
        <v>1.2618205440488963</v>
      </c>
      <c r="AR101" s="313">
        <f t="shared" si="21"/>
        <v>2.0053365129689671</v>
      </c>
      <c r="AS101" s="313">
        <f t="shared" si="21"/>
        <v>1.4311897789763568</v>
      </c>
      <c r="AT101" s="313">
        <f t="shared" si="21"/>
        <v>55.544191422116249</v>
      </c>
      <c r="AU101" s="314">
        <f t="shared" si="21"/>
        <v>7.9561913821349766</v>
      </c>
      <c r="AV101" s="342">
        <f t="shared" si="21"/>
        <v>100</v>
      </c>
    </row>
    <row r="104" spans="1:48" x14ac:dyDescent="0.3">
      <c r="A104" s="327"/>
      <c r="B104" s="328"/>
      <c r="C104" s="335" t="s">
        <v>43</v>
      </c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36"/>
      <c r="Z104" s="336"/>
      <c r="AA104" s="336"/>
      <c r="AB104" s="336"/>
      <c r="AC104" s="336"/>
      <c r="AD104" s="336"/>
      <c r="AE104" s="336"/>
      <c r="AF104" s="336"/>
      <c r="AG104" s="336"/>
      <c r="AH104" s="336"/>
      <c r="AI104" s="336"/>
      <c r="AJ104" s="336"/>
      <c r="AK104" s="336"/>
      <c r="AL104" s="336"/>
      <c r="AM104" s="336"/>
      <c r="AN104" s="336"/>
      <c r="AO104" s="336"/>
      <c r="AP104" s="336"/>
      <c r="AQ104" s="336"/>
      <c r="AR104" s="336"/>
      <c r="AS104" s="336"/>
      <c r="AT104" s="336"/>
      <c r="AU104" s="337"/>
      <c r="AV104" s="334"/>
    </row>
    <row r="105" spans="1:48" ht="100.2" x14ac:dyDescent="0.3">
      <c r="A105" s="329"/>
      <c r="B105" s="330" t="s">
        <v>105</v>
      </c>
      <c r="C105" s="319" t="s">
        <v>1</v>
      </c>
      <c r="D105" s="319" t="s">
        <v>2</v>
      </c>
      <c r="E105" s="319" t="s">
        <v>3</v>
      </c>
      <c r="F105" s="319" t="s">
        <v>4</v>
      </c>
      <c r="G105" s="319" t="s">
        <v>5</v>
      </c>
      <c r="H105" s="319" t="s">
        <v>6</v>
      </c>
      <c r="I105" s="319" t="s">
        <v>7</v>
      </c>
      <c r="J105" s="319" t="s">
        <v>8</v>
      </c>
      <c r="K105" s="319" t="s">
        <v>9</v>
      </c>
      <c r="L105" s="319" t="s">
        <v>10</v>
      </c>
      <c r="M105" s="319" t="s">
        <v>11</v>
      </c>
      <c r="N105" s="319" t="s">
        <v>12</v>
      </c>
      <c r="O105" s="319" t="s">
        <v>48</v>
      </c>
      <c r="P105" s="320" t="s">
        <v>13</v>
      </c>
      <c r="Q105" s="320" t="s">
        <v>46</v>
      </c>
      <c r="R105" s="321" t="s">
        <v>14</v>
      </c>
      <c r="S105" s="321" t="s">
        <v>15</v>
      </c>
      <c r="T105" s="321" t="s">
        <v>33</v>
      </c>
      <c r="U105" s="321" t="s">
        <v>34</v>
      </c>
      <c r="V105" s="321" t="s">
        <v>47</v>
      </c>
      <c r="W105" s="322" t="s">
        <v>16</v>
      </c>
      <c r="X105" s="322" t="s">
        <v>18</v>
      </c>
      <c r="Y105" s="322" t="s">
        <v>17</v>
      </c>
      <c r="Z105" s="322" t="s">
        <v>19</v>
      </c>
      <c r="AA105" s="322" t="s">
        <v>20</v>
      </c>
      <c r="AB105" s="322" t="s">
        <v>21</v>
      </c>
      <c r="AC105" s="322" t="s">
        <v>22</v>
      </c>
      <c r="AD105" s="322" t="s">
        <v>23</v>
      </c>
      <c r="AE105" s="322" t="s">
        <v>24</v>
      </c>
      <c r="AF105" s="322" t="s">
        <v>25</v>
      </c>
      <c r="AG105" s="322" t="s">
        <v>26</v>
      </c>
      <c r="AH105" s="322" t="s">
        <v>27</v>
      </c>
      <c r="AI105" s="322" t="s">
        <v>28</v>
      </c>
      <c r="AJ105" s="322" t="s">
        <v>29</v>
      </c>
      <c r="AK105" s="323" t="s">
        <v>31</v>
      </c>
      <c r="AL105" s="323" t="s">
        <v>32</v>
      </c>
      <c r="AM105" s="323" t="s">
        <v>35</v>
      </c>
      <c r="AN105" s="323" t="s">
        <v>36</v>
      </c>
      <c r="AO105" s="323" t="s">
        <v>37</v>
      </c>
      <c r="AP105" s="323" t="s">
        <v>38</v>
      </c>
      <c r="AQ105" s="323" t="s">
        <v>39</v>
      </c>
      <c r="AR105" s="323" t="s">
        <v>40</v>
      </c>
      <c r="AS105" s="323" t="s">
        <v>41</v>
      </c>
      <c r="AT105" s="324" t="s">
        <v>30</v>
      </c>
      <c r="AU105" s="338" t="s">
        <v>49</v>
      </c>
      <c r="AV105" s="343"/>
    </row>
    <row r="106" spans="1:48" x14ac:dyDescent="0.3">
      <c r="A106" s="362" t="s">
        <v>42</v>
      </c>
      <c r="B106" s="94" t="s">
        <v>1</v>
      </c>
      <c r="C106" s="95">
        <f t="shared" ref="C106:AU111" si="22">C7/C$52*100</f>
        <v>73.280503690838046</v>
      </c>
      <c r="D106" s="96">
        <f t="shared" si="22"/>
        <v>2.1857437575585119</v>
      </c>
      <c r="E106" s="96">
        <f t="shared" si="22"/>
        <v>0.27420149525502885</v>
      </c>
      <c r="F106" s="96">
        <f t="shared" si="22"/>
        <v>1.2135324541566845</v>
      </c>
      <c r="G106" s="96">
        <f t="shared" si="22"/>
        <v>0.38337574215436809</v>
      </c>
      <c r="H106" s="96">
        <f t="shared" si="22"/>
        <v>3.9882445702817</v>
      </c>
      <c r="I106" s="96">
        <f t="shared" si="22"/>
        <v>0.5468041045210229</v>
      </c>
      <c r="J106" s="96">
        <f t="shared" si="22"/>
        <v>5.1678551398125148</v>
      </c>
      <c r="K106" s="96">
        <f t="shared" si="22"/>
        <v>1.1768785626043043</v>
      </c>
      <c r="L106" s="96">
        <f t="shared" si="22"/>
        <v>0.27123241227326667</v>
      </c>
      <c r="M106" s="96">
        <f t="shared" si="22"/>
        <v>1.6727476845355038</v>
      </c>
      <c r="N106" s="96">
        <f t="shared" si="22"/>
        <v>2.3643480161331984</v>
      </c>
      <c r="O106" s="96">
        <f t="shared" si="22"/>
        <v>7.69827632021825</v>
      </c>
      <c r="P106" s="97">
        <f t="shared" si="22"/>
        <v>0.56960405842891637</v>
      </c>
      <c r="Q106" s="97">
        <f t="shared" si="22"/>
        <v>6.7190625587390755</v>
      </c>
      <c r="R106" s="98">
        <f t="shared" si="22"/>
        <v>0.21924951483637767</v>
      </c>
      <c r="S106" s="98">
        <f t="shared" si="22"/>
        <v>0.16864885942678884</v>
      </c>
      <c r="T106" s="98">
        <f t="shared" si="22"/>
        <v>0.1116909839735889</v>
      </c>
      <c r="U106" s="98">
        <f t="shared" si="22"/>
        <v>3.4447217653892095E-2</v>
      </c>
      <c r="V106" s="98">
        <f t="shared" si="22"/>
        <v>8.5370857259558688E-2</v>
      </c>
      <c r="W106" s="99">
        <f t="shared" si="22"/>
        <v>1.4301036825169826E-2</v>
      </c>
      <c r="X106" s="99">
        <f t="shared" si="22"/>
        <v>4.7459343162690624E-3</v>
      </c>
      <c r="Y106" s="99">
        <f t="shared" si="22"/>
        <v>6.6310683000034912E-2</v>
      </c>
      <c r="Z106" s="99">
        <f t="shared" si="22"/>
        <v>9.7388368582512295E-3</v>
      </c>
      <c r="AA106" s="99">
        <f t="shared" si="22"/>
        <v>5.0865346710919522E-3</v>
      </c>
      <c r="AB106" s="99">
        <f t="shared" si="22"/>
        <v>5.3309450699419994E-3</v>
      </c>
      <c r="AC106" s="99">
        <f t="shared" si="22"/>
        <v>1.3875783981794971E-2</v>
      </c>
      <c r="AD106" s="99">
        <f t="shared" si="22"/>
        <v>4.2576744582109253E-3</v>
      </c>
      <c r="AE106" s="99">
        <f t="shared" si="22"/>
        <v>1.8357325337698297E-2</v>
      </c>
      <c r="AF106" s="99">
        <f t="shared" si="22"/>
        <v>3.2210787392697813E-3</v>
      </c>
      <c r="AG106" s="99">
        <f t="shared" si="22"/>
        <v>1.2473604960930886E-2</v>
      </c>
      <c r="AH106" s="99">
        <f t="shared" si="22"/>
        <v>2.8587219607021019E-3</v>
      </c>
      <c r="AI106" s="99">
        <f t="shared" si="22"/>
        <v>3.6031166959419898E-3</v>
      </c>
      <c r="AJ106" s="99">
        <f t="shared" si="22"/>
        <v>5.8028201706029131E-3</v>
      </c>
      <c r="AK106" s="100">
        <f t="shared" si="22"/>
        <v>1.4574765377961686E-2</v>
      </c>
      <c r="AL106" s="100">
        <f t="shared" si="22"/>
        <v>1.4736081533313052E-2</v>
      </c>
      <c r="AM106" s="100">
        <f t="shared" si="22"/>
        <v>0.23036858974358976</v>
      </c>
      <c r="AN106" s="100">
        <f t="shared" si="22"/>
        <v>1.4030085052650737E-2</v>
      </c>
      <c r="AO106" s="100">
        <f t="shared" si="22"/>
        <v>1.2045098264974448E-2</v>
      </c>
      <c r="AP106" s="100">
        <f t="shared" si="22"/>
        <v>1.7010224804641715E-2</v>
      </c>
      <c r="AQ106" s="100">
        <f t="shared" si="22"/>
        <v>5.8676646042912185E-3</v>
      </c>
      <c r="AR106" s="100">
        <f t="shared" si="22"/>
        <v>4.2254243372134764E-2</v>
      </c>
      <c r="AS106" s="100">
        <f t="shared" si="22"/>
        <v>3.6787740485483215E-2</v>
      </c>
      <c r="AT106" s="101">
        <f t="shared" si="22"/>
        <v>2.3327181869077489E-3</v>
      </c>
      <c r="AU106" s="344">
        <f t="shared" si="22"/>
        <v>1.0443270294582941E-2</v>
      </c>
      <c r="AV106" s="130"/>
    </row>
    <row r="107" spans="1:48" x14ac:dyDescent="0.3">
      <c r="A107" s="363"/>
      <c r="B107" s="102" t="s">
        <v>2</v>
      </c>
      <c r="C107" s="103">
        <f t="shared" si="22"/>
        <v>3.219713417281806</v>
      </c>
      <c r="D107" s="95">
        <f t="shared" si="22"/>
        <v>73.938251404993949</v>
      </c>
      <c r="E107" s="104">
        <f t="shared" si="22"/>
        <v>0.39202245024742399</v>
      </c>
      <c r="F107" s="104">
        <f t="shared" si="22"/>
        <v>5.577323511631552</v>
      </c>
      <c r="G107" s="104">
        <f t="shared" si="22"/>
        <v>0.43087362171331633</v>
      </c>
      <c r="H107" s="104">
        <f t="shared" si="22"/>
        <v>1.3891477313454232</v>
      </c>
      <c r="I107" s="104">
        <f t="shared" si="22"/>
        <v>0.22104846778509432</v>
      </c>
      <c r="J107" s="104">
        <f t="shared" si="22"/>
        <v>2.3048366850946773</v>
      </c>
      <c r="K107" s="104">
        <f t="shared" si="22"/>
        <v>4.5948113309781311</v>
      </c>
      <c r="L107" s="104">
        <f t="shared" si="22"/>
        <v>4.3445620323057179</v>
      </c>
      <c r="M107" s="104">
        <f t="shared" si="22"/>
        <v>0.76901487510524835</v>
      </c>
      <c r="N107" s="104">
        <f t="shared" si="22"/>
        <v>0.16888200115237129</v>
      </c>
      <c r="O107" s="104">
        <f t="shared" si="22"/>
        <v>9.2463994047724505</v>
      </c>
      <c r="P107" s="105">
        <f t="shared" si="22"/>
        <v>1.0457574510218386</v>
      </c>
      <c r="Q107" s="105">
        <f t="shared" si="22"/>
        <v>8.1199369782250912</v>
      </c>
      <c r="R107" s="106">
        <f t="shared" si="22"/>
        <v>0.23998933380738632</v>
      </c>
      <c r="S107" s="106">
        <f t="shared" si="22"/>
        <v>0.16182491713784364</v>
      </c>
      <c r="T107" s="106">
        <f t="shared" si="22"/>
        <v>8.5451442321659896E-2</v>
      </c>
      <c r="U107" s="106">
        <f t="shared" si="22"/>
        <v>3.2605485224872117E-2</v>
      </c>
      <c r="V107" s="106">
        <f t="shared" si="22"/>
        <v>6.9889504141984776E-2</v>
      </c>
      <c r="W107" s="107">
        <f t="shared" si="22"/>
        <v>3.5752592062924565E-3</v>
      </c>
      <c r="X107" s="107">
        <f t="shared" si="22"/>
        <v>9.4918686325381248E-3</v>
      </c>
      <c r="Y107" s="107">
        <f t="shared" si="22"/>
        <v>7.6780790842145674E-2</v>
      </c>
      <c r="Z107" s="107">
        <f t="shared" si="22"/>
        <v>2.2723952669252867E-2</v>
      </c>
      <c r="AA107" s="107">
        <f t="shared" si="22"/>
        <v>0</v>
      </c>
      <c r="AB107" s="107">
        <f t="shared" si="22"/>
        <v>9.5957011258955976E-3</v>
      </c>
      <c r="AC107" s="107">
        <f t="shared" si="22"/>
        <v>1.3875783981794971E-2</v>
      </c>
      <c r="AD107" s="107">
        <f t="shared" si="22"/>
        <v>2.6965271568669194E-2</v>
      </c>
      <c r="AE107" s="107">
        <f t="shared" si="22"/>
        <v>9.1786626688491486E-3</v>
      </c>
      <c r="AF107" s="107">
        <f t="shared" si="22"/>
        <v>7.2474271633570083E-3</v>
      </c>
      <c r="AG107" s="107">
        <f t="shared" si="22"/>
        <v>8.9097178292363473E-3</v>
      </c>
      <c r="AH107" s="107">
        <f t="shared" si="22"/>
        <v>1.3340702483276477E-2</v>
      </c>
      <c r="AI107" s="107">
        <f t="shared" si="22"/>
        <v>9.9085709138404723E-3</v>
      </c>
      <c r="AJ107" s="107">
        <f t="shared" si="22"/>
        <v>5.8028201706029131E-3</v>
      </c>
      <c r="AK107" s="108">
        <f t="shared" si="22"/>
        <v>3.8021127072943531E-3</v>
      </c>
      <c r="AL107" s="108">
        <f t="shared" si="22"/>
        <v>2.8521448128993004E-3</v>
      </c>
      <c r="AM107" s="108">
        <f t="shared" si="22"/>
        <v>3.5612535612535613E-2</v>
      </c>
      <c r="AN107" s="108">
        <f t="shared" si="22"/>
        <v>1.8390787163609749E-2</v>
      </c>
      <c r="AO107" s="108">
        <f t="shared" si="22"/>
        <v>1.239936586100311E-2</v>
      </c>
      <c r="AP107" s="108">
        <f t="shared" si="22"/>
        <v>1.5143248911449332E-2</v>
      </c>
      <c r="AQ107" s="108">
        <f t="shared" si="22"/>
        <v>1.0105422374057099E-2</v>
      </c>
      <c r="AR107" s="108">
        <f t="shared" si="22"/>
        <v>2.6665299215424848E-2</v>
      </c>
      <c r="AS107" s="108">
        <f t="shared" si="22"/>
        <v>3.5925527817854699E-2</v>
      </c>
      <c r="AT107" s="109">
        <f t="shared" si="22"/>
        <v>2.1327709137442274E-3</v>
      </c>
      <c r="AU107" s="345">
        <f t="shared" si="22"/>
        <v>1.1011963231416667E-2</v>
      </c>
      <c r="AV107" s="130"/>
    </row>
    <row r="108" spans="1:48" x14ac:dyDescent="0.3">
      <c r="A108" s="363"/>
      <c r="B108" s="102" t="s">
        <v>3</v>
      </c>
      <c r="C108" s="103">
        <f t="shared" si="22"/>
        <v>7.8158923143725578E-2</v>
      </c>
      <c r="D108" s="104">
        <f t="shared" si="22"/>
        <v>5.8689620829479976E-2</v>
      </c>
      <c r="E108" s="95">
        <f t="shared" si="22"/>
        <v>40.757481630642019</v>
      </c>
      <c r="F108" s="104">
        <f t="shared" si="22"/>
        <v>3.5823836285068175E-2</v>
      </c>
      <c r="G108" s="104">
        <f t="shared" si="22"/>
        <v>6.3070398642917729</v>
      </c>
      <c r="H108" s="104">
        <f t="shared" si="22"/>
        <v>0.38706902730987025</v>
      </c>
      <c r="I108" s="104">
        <f t="shared" si="22"/>
        <v>3.848570165437327</v>
      </c>
      <c r="J108" s="104">
        <f t="shared" si="22"/>
        <v>4.2731618727131909E-2</v>
      </c>
      <c r="K108" s="104">
        <f t="shared" si="22"/>
        <v>0.23624265805500771</v>
      </c>
      <c r="L108" s="104">
        <f t="shared" si="22"/>
        <v>3.3904051534158333E-2</v>
      </c>
      <c r="M108" s="104">
        <f t="shared" si="22"/>
        <v>0.56880905603891851</v>
      </c>
      <c r="N108" s="104">
        <f t="shared" si="22"/>
        <v>0.1430529892114204</v>
      </c>
      <c r="O108" s="104">
        <f t="shared" si="22"/>
        <v>4.1469290864320003</v>
      </c>
      <c r="P108" s="105">
        <f t="shared" si="22"/>
        <v>0.69420494621024176</v>
      </c>
      <c r="Q108" s="105">
        <f t="shared" si="22"/>
        <v>3.6726535315269331</v>
      </c>
      <c r="R108" s="106">
        <f t="shared" si="22"/>
        <v>7.4100410352132497</v>
      </c>
      <c r="S108" s="106">
        <f t="shared" si="22"/>
        <v>1.4232793916942874</v>
      </c>
      <c r="T108" s="106">
        <f t="shared" si="22"/>
        <v>0.3552714040183852</v>
      </c>
      <c r="U108" s="106">
        <f t="shared" si="22"/>
        <v>0.17053078046481235</v>
      </c>
      <c r="V108" s="106">
        <f t="shared" si="22"/>
        <v>0.43805132607383163</v>
      </c>
      <c r="W108" s="107">
        <f t="shared" si="22"/>
        <v>1.3109283756405674E-2</v>
      </c>
      <c r="X108" s="107">
        <f t="shared" si="22"/>
        <v>1.898373726507625E-2</v>
      </c>
      <c r="Y108" s="107">
        <f t="shared" si="22"/>
        <v>0.44846961923707812</v>
      </c>
      <c r="Z108" s="107">
        <f t="shared" si="22"/>
        <v>2.1100813192877661E-2</v>
      </c>
      <c r="AA108" s="107">
        <f t="shared" si="22"/>
        <v>1.1444703009956892E-2</v>
      </c>
      <c r="AB108" s="107">
        <f t="shared" si="22"/>
        <v>1.1728079153872398E-2</v>
      </c>
      <c r="AC108" s="107">
        <f t="shared" si="22"/>
        <v>2.4976411167230952E-2</v>
      </c>
      <c r="AD108" s="107">
        <f t="shared" si="22"/>
        <v>2.5546046749265552E-2</v>
      </c>
      <c r="AE108" s="107">
        <f t="shared" si="22"/>
        <v>9.1786626688491486E-3</v>
      </c>
      <c r="AF108" s="107">
        <f t="shared" si="22"/>
        <v>5.6368877937221168E-3</v>
      </c>
      <c r="AG108" s="107">
        <f t="shared" si="22"/>
        <v>0</v>
      </c>
      <c r="AH108" s="107">
        <f t="shared" si="22"/>
        <v>6.6703512416382386E-3</v>
      </c>
      <c r="AI108" s="107">
        <f t="shared" si="22"/>
        <v>2.7023375219564923E-3</v>
      </c>
      <c r="AJ108" s="107">
        <f t="shared" si="22"/>
        <v>0</v>
      </c>
      <c r="AK108" s="108">
        <f t="shared" si="22"/>
        <v>0</v>
      </c>
      <c r="AL108" s="108">
        <f t="shared" si="22"/>
        <v>9.9825068451475513E-3</v>
      </c>
      <c r="AM108" s="108">
        <f t="shared" si="22"/>
        <v>1.7249821937321937E-2</v>
      </c>
      <c r="AN108" s="108">
        <f t="shared" si="22"/>
        <v>4.8157318964503884E-2</v>
      </c>
      <c r="AO108" s="108">
        <f t="shared" si="22"/>
        <v>6.1996829305015549E-3</v>
      </c>
      <c r="AP108" s="108">
        <f t="shared" si="22"/>
        <v>3.5887425502475818E-2</v>
      </c>
      <c r="AQ108" s="108">
        <f t="shared" si="22"/>
        <v>2.9338323021456092E-3</v>
      </c>
      <c r="AR108" s="108">
        <f t="shared" si="22"/>
        <v>4.574124403876724E-2</v>
      </c>
      <c r="AS108" s="108">
        <f t="shared" si="22"/>
        <v>2.9027826476826599E-2</v>
      </c>
      <c r="AT108" s="109">
        <f t="shared" si="22"/>
        <v>1.5255236396920517E-3</v>
      </c>
      <c r="AU108" s="345">
        <f t="shared" si="22"/>
        <v>5.4801319367613456E-3</v>
      </c>
      <c r="AV108" s="130"/>
    </row>
    <row r="109" spans="1:48" x14ac:dyDescent="0.3">
      <c r="A109" s="363"/>
      <c r="B109" s="102" t="s">
        <v>4</v>
      </c>
      <c r="C109" s="103">
        <f t="shared" si="22"/>
        <v>2.2666087711680416</v>
      </c>
      <c r="D109" s="104">
        <f t="shared" si="22"/>
        <v>6.0183538450594005</v>
      </c>
      <c r="E109" s="104">
        <f t="shared" si="22"/>
        <v>0.13281634926415459</v>
      </c>
      <c r="F109" s="95">
        <f t="shared" si="22"/>
        <v>72.881355932203391</v>
      </c>
      <c r="G109" s="104">
        <f t="shared" si="22"/>
        <v>0.14249363867684478</v>
      </c>
      <c r="H109" s="104">
        <f t="shared" si="22"/>
        <v>0.63077915561608489</v>
      </c>
      <c r="I109" s="104">
        <f t="shared" si="22"/>
        <v>8.841938711403774E-2</v>
      </c>
      <c r="J109" s="104">
        <f t="shared" si="22"/>
        <v>9.4036268461394652</v>
      </c>
      <c r="K109" s="104">
        <f t="shared" si="22"/>
        <v>0.77158152539066738</v>
      </c>
      <c r="L109" s="104">
        <f t="shared" si="22"/>
        <v>3.4267309229167173</v>
      </c>
      <c r="M109" s="104">
        <f t="shared" si="22"/>
        <v>0.22265880812049771</v>
      </c>
      <c r="N109" s="104">
        <f t="shared" si="22"/>
        <v>7.5500188750471875E-2</v>
      </c>
      <c r="O109" s="104">
        <f t="shared" si="22"/>
        <v>7.6192669489273506</v>
      </c>
      <c r="P109" s="105">
        <f t="shared" si="22"/>
        <v>0.19580139508493999</v>
      </c>
      <c r="Q109" s="105">
        <f t="shared" si="22"/>
        <v>6.599559581097747</v>
      </c>
      <c r="R109" s="106">
        <f t="shared" si="22"/>
        <v>7.7033613320889441E-2</v>
      </c>
      <c r="S109" s="106">
        <f t="shared" si="22"/>
        <v>4.094365373367128E-2</v>
      </c>
      <c r="T109" s="106">
        <f t="shared" si="22"/>
        <v>2.4210473404679678E-2</v>
      </c>
      <c r="U109" s="106">
        <f t="shared" si="22"/>
        <v>1.1596093071607239E-2</v>
      </c>
      <c r="V109" s="106">
        <f t="shared" si="22"/>
        <v>2.0738179303507329E-2</v>
      </c>
      <c r="W109" s="107">
        <f t="shared" si="22"/>
        <v>3.5752592062924565E-3</v>
      </c>
      <c r="X109" s="107">
        <f t="shared" si="22"/>
        <v>4.7459343162690624E-3</v>
      </c>
      <c r="Y109" s="107">
        <f t="shared" si="22"/>
        <v>6.2820647052664644E-2</v>
      </c>
      <c r="Z109" s="107">
        <f t="shared" si="22"/>
        <v>4.8694184291256147E-3</v>
      </c>
      <c r="AA109" s="107">
        <f t="shared" si="22"/>
        <v>5.0865346710919522E-3</v>
      </c>
      <c r="AB109" s="107">
        <f t="shared" si="22"/>
        <v>6.3971340839303996E-3</v>
      </c>
      <c r="AC109" s="107">
        <f t="shared" si="22"/>
        <v>1.6650940778153968E-2</v>
      </c>
      <c r="AD109" s="107">
        <f t="shared" si="22"/>
        <v>8.5153489164218506E-3</v>
      </c>
      <c r="AE109" s="107">
        <f t="shared" si="22"/>
        <v>1.8357325337698297E-2</v>
      </c>
      <c r="AF109" s="107">
        <f t="shared" si="22"/>
        <v>6.4421574785395626E-3</v>
      </c>
      <c r="AG109" s="107">
        <f t="shared" si="22"/>
        <v>5.3458306975418092E-3</v>
      </c>
      <c r="AH109" s="107">
        <f t="shared" si="22"/>
        <v>2.6681404966552955E-2</v>
      </c>
      <c r="AI109" s="107">
        <f t="shared" si="22"/>
        <v>1.4412466783767959E-2</v>
      </c>
      <c r="AJ109" s="107">
        <f t="shared" si="22"/>
        <v>5.8028201706029131E-3</v>
      </c>
      <c r="AK109" s="108">
        <f t="shared" si="22"/>
        <v>3.8021127072943531E-3</v>
      </c>
      <c r="AL109" s="108">
        <f t="shared" si="22"/>
        <v>1.2359294189230301E-2</v>
      </c>
      <c r="AM109" s="108">
        <f t="shared" si="22"/>
        <v>1.5024038461538462E-2</v>
      </c>
      <c r="AN109" s="108">
        <f t="shared" si="22"/>
        <v>1.5167659516379176E-2</v>
      </c>
      <c r="AO109" s="108">
        <f t="shared" si="22"/>
        <v>6.5539505265302146E-3</v>
      </c>
      <c r="AP109" s="108">
        <f t="shared" si="22"/>
        <v>4.5637188500258262E-3</v>
      </c>
      <c r="AQ109" s="108">
        <f t="shared" si="22"/>
        <v>4.8897205035760153E-3</v>
      </c>
      <c r="AR109" s="108">
        <f t="shared" si="22"/>
        <v>1.2307061176349932E-2</v>
      </c>
      <c r="AS109" s="108">
        <f t="shared" si="22"/>
        <v>1.8393870242741608E-2</v>
      </c>
      <c r="AT109" s="109">
        <f t="shared" si="22"/>
        <v>1.7699036402252443E-3</v>
      </c>
      <c r="AU109" s="345">
        <f t="shared" si="22"/>
        <v>1.7577781683951483E-2</v>
      </c>
      <c r="AV109" s="130"/>
    </row>
    <row r="110" spans="1:48" x14ac:dyDescent="0.3">
      <c r="A110" s="363"/>
      <c r="B110" s="102" t="s">
        <v>5</v>
      </c>
      <c r="C110" s="103">
        <f t="shared" si="22"/>
        <v>0.2518454190186713</v>
      </c>
      <c r="D110" s="104">
        <f t="shared" si="22"/>
        <v>0.14049939531905811</v>
      </c>
      <c r="E110" s="104">
        <f t="shared" si="22"/>
        <v>13.922152481737751</v>
      </c>
      <c r="F110" s="104">
        <f t="shared" si="22"/>
        <v>8.732060094485368E-2</v>
      </c>
      <c r="G110" s="95">
        <f t="shared" si="22"/>
        <v>69.448685326547917</v>
      </c>
      <c r="H110" s="104">
        <f t="shared" si="22"/>
        <v>1.0665902085871981</v>
      </c>
      <c r="I110" s="104">
        <f t="shared" si="22"/>
        <v>2.3547478884054263</v>
      </c>
      <c r="J110" s="104">
        <f t="shared" si="22"/>
        <v>4.2731618727131909E-2</v>
      </c>
      <c r="K110" s="104">
        <f t="shared" si="22"/>
        <v>0.55484514185396305</v>
      </c>
      <c r="L110" s="104">
        <f t="shared" si="22"/>
        <v>4.6012641367786308E-2</v>
      </c>
      <c r="M110" s="104">
        <f t="shared" si="22"/>
        <v>1.8224342782299559</v>
      </c>
      <c r="N110" s="104">
        <f t="shared" si="22"/>
        <v>0.29007967256760248</v>
      </c>
      <c r="O110" s="104">
        <f t="shared" si="22"/>
        <v>5.380077592162837</v>
      </c>
      <c r="P110" s="105">
        <f t="shared" si="22"/>
        <v>2.2706286782293321</v>
      </c>
      <c r="Q110" s="105">
        <f t="shared" si="22"/>
        <v>4.9529552536229113</v>
      </c>
      <c r="R110" s="106">
        <f t="shared" si="22"/>
        <v>2.5717375524050783</v>
      </c>
      <c r="S110" s="106">
        <f t="shared" si="22"/>
        <v>0.74770910508871125</v>
      </c>
      <c r="T110" s="106">
        <f t="shared" si="22"/>
        <v>0.26396333289216473</v>
      </c>
      <c r="U110" s="106">
        <f t="shared" si="22"/>
        <v>0.10975361030715323</v>
      </c>
      <c r="V110" s="106">
        <f t="shared" si="22"/>
        <v>0.25853071182420545</v>
      </c>
      <c r="W110" s="107">
        <f t="shared" si="22"/>
        <v>3.5752592062924565E-3</v>
      </c>
      <c r="X110" s="107">
        <f t="shared" si="22"/>
        <v>9.4918686325381248E-3</v>
      </c>
      <c r="Y110" s="107">
        <f t="shared" si="22"/>
        <v>0.61599134471085049</v>
      </c>
      <c r="Z110" s="107">
        <f t="shared" si="22"/>
        <v>3.4085929003879308E-2</v>
      </c>
      <c r="AA110" s="107">
        <f t="shared" si="22"/>
        <v>1.1444703009956892E-2</v>
      </c>
      <c r="AB110" s="107">
        <f t="shared" si="22"/>
        <v>7.4633230979187998E-3</v>
      </c>
      <c r="AC110" s="107">
        <f t="shared" si="22"/>
        <v>4.440250874174391E-2</v>
      </c>
      <c r="AD110" s="107">
        <f t="shared" si="22"/>
        <v>1.9869147471650982E-2</v>
      </c>
      <c r="AE110" s="107">
        <f t="shared" si="22"/>
        <v>4.5893313344245743E-3</v>
      </c>
      <c r="AF110" s="107">
        <f t="shared" si="22"/>
        <v>5.6368877937221168E-3</v>
      </c>
      <c r="AG110" s="107">
        <f t="shared" si="22"/>
        <v>2.6729153487709046E-3</v>
      </c>
      <c r="AH110" s="107">
        <f t="shared" si="22"/>
        <v>5.7174439214042038E-3</v>
      </c>
      <c r="AI110" s="107">
        <f t="shared" si="22"/>
        <v>7.2062333918839795E-3</v>
      </c>
      <c r="AJ110" s="107">
        <f t="shared" si="22"/>
        <v>0</v>
      </c>
      <c r="AK110" s="108">
        <f t="shared" si="22"/>
        <v>5.7031690609415297E-3</v>
      </c>
      <c r="AL110" s="108">
        <f t="shared" si="22"/>
        <v>5.7042896257986008E-3</v>
      </c>
      <c r="AM110" s="108">
        <f t="shared" si="22"/>
        <v>1.001602564102564E-2</v>
      </c>
      <c r="AN110" s="108">
        <f t="shared" si="22"/>
        <v>4.2279850901906953E-2</v>
      </c>
      <c r="AO110" s="108">
        <f t="shared" si="22"/>
        <v>7.4396195166018652E-3</v>
      </c>
      <c r="AP110" s="108">
        <f t="shared" si="22"/>
        <v>2.3440919547859929E-2</v>
      </c>
      <c r="AQ110" s="108">
        <f t="shared" si="22"/>
        <v>6.1936459711962859E-3</v>
      </c>
      <c r="AR110" s="108">
        <f t="shared" si="22"/>
        <v>3.938259576431978E-2</v>
      </c>
      <c r="AS110" s="108">
        <f t="shared" si="22"/>
        <v>4.1386208046168611E-2</v>
      </c>
      <c r="AT110" s="109">
        <f t="shared" si="22"/>
        <v>2.399367277962256E-3</v>
      </c>
      <c r="AU110" s="345">
        <f t="shared" si="22"/>
        <v>7.2379101051564939E-3</v>
      </c>
      <c r="AV110" s="130"/>
    </row>
    <row r="111" spans="1:48" x14ac:dyDescent="0.3">
      <c r="A111" s="363"/>
      <c r="B111" s="102" t="s">
        <v>6</v>
      </c>
      <c r="C111" s="103">
        <f t="shared" si="22"/>
        <v>2.6074685193226226</v>
      </c>
      <c r="D111" s="104">
        <f t="shared" si="22"/>
        <v>0.58867468165326886</v>
      </c>
      <c r="E111" s="104">
        <f t="shared" si="22"/>
        <v>1.3924294680919431</v>
      </c>
      <c r="F111" s="104">
        <f t="shared" si="22"/>
        <v>0.25748382329892755</v>
      </c>
      <c r="G111" s="104">
        <f t="shared" si="22"/>
        <v>1.4011874469889738</v>
      </c>
      <c r="H111" s="95">
        <f t="shared" si="22"/>
        <v>60.223639882445703</v>
      </c>
      <c r="I111" s="104">
        <f t="shared" si="22"/>
        <v>2.2058310258975733</v>
      </c>
      <c r="J111" s="104">
        <f t="shared" si="22"/>
        <v>0.5314745079187031</v>
      </c>
      <c r="K111" s="104">
        <f t="shared" si="22"/>
        <v>2.2757320271353949</v>
      </c>
      <c r="L111" s="104">
        <f t="shared" si="22"/>
        <v>0.12108589833627977</v>
      </c>
      <c r="M111" s="104">
        <f t="shared" si="22"/>
        <v>12.925437365515952</v>
      </c>
      <c r="N111" s="104">
        <f t="shared" si="22"/>
        <v>4.5538534898968832</v>
      </c>
      <c r="O111" s="104">
        <f t="shared" si="22"/>
        <v>9.9498662509521871</v>
      </c>
      <c r="P111" s="105">
        <f t="shared" si="22"/>
        <v>4.1830298040873544</v>
      </c>
      <c r="Q111" s="105">
        <f t="shared" si="22"/>
        <v>9.1577179515783715</v>
      </c>
      <c r="R111" s="106">
        <f t="shared" si="22"/>
        <v>0.7777432114128261</v>
      </c>
      <c r="S111" s="106">
        <f t="shared" si="22"/>
        <v>0.62097874829401445</v>
      </c>
      <c r="T111" s="106">
        <f t="shared" si="22"/>
        <v>0.22310527682255291</v>
      </c>
      <c r="U111" s="106">
        <f t="shared" si="22"/>
        <v>7.7216337394467024E-2</v>
      </c>
      <c r="V111" s="106">
        <f t="shared" si="22"/>
        <v>0.18745842179038563</v>
      </c>
      <c r="W111" s="107">
        <f t="shared" si="22"/>
        <v>1.4301036825169826E-2</v>
      </c>
      <c r="X111" s="107">
        <f t="shared" si="22"/>
        <v>4.7459343162690624E-3</v>
      </c>
      <c r="Y111" s="107">
        <f t="shared" si="22"/>
        <v>0.18846194115799395</v>
      </c>
      <c r="Z111" s="107">
        <f t="shared" si="22"/>
        <v>4.707104481488094E-2</v>
      </c>
      <c r="AA111" s="107">
        <f t="shared" si="22"/>
        <v>1.6531237681048843E-2</v>
      </c>
      <c r="AB111" s="107">
        <f t="shared" ref="AB111:AU111" si="23">AB12/AB$52*100</f>
        <v>1.49266461958376E-2</v>
      </c>
      <c r="AC111" s="107">
        <f t="shared" si="23"/>
        <v>4.1627351945384909E-2</v>
      </c>
      <c r="AD111" s="107">
        <f t="shared" si="23"/>
        <v>3.2642170846283756E-2</v>
      </c>
      <c r="AE111" s="107">
        <f t="shared" si="23"/>
        <v>3.5184873563921741E-2</v>
      </c>
      <c r="AF111" s="107">
        <f t="shared" si="23"/>
        <v>1.2884314957079125E-2</v>
      </c>
      <c r="AG111" s="107">
        <f t="shared" si="23"/>
        <v>2.7620125270632678E-2</v>
      </c>
      <c r="AH111" s="107">
        <f t="shared" si="23"/>
        <v>6.6703512416382386E-3</v>
      </c>
      <c r="AI111" s="107">
        <f t="shared" si="23"/>
        <v>6.3054542178984825E-3</v>
      </c>
      <c r="AJ111" s="107">
        <f t="shared" si="23"/>
        <v>0</v>
      </c>
      <c r="AK111" s="108">
        <f t="shared" si="23"/>
        <v>9.5052817682358837E-3</v>
      </c>
      <c r="AL111" s="108">
        <f t="shared" si="23"/>
        <v>2.2341801034377849E-2</v>
      </c>
      <c r="AM111" s="108">
        <f t="shared" si="23"/>
        <v>0.12074875356125356</v>
      </c>
      <c r="AN111" s="108">
        <f t="shared" si="23"/>
        <v>3.6971170071174245E-2</v>
      </c>
      <c r="AO111" s="108">
        <f t="shared" si="23"/>
        <v>1.7181978407390022E-2</v>
      </c>
      <c r="AP111" s="108">
        <f t="shared" si="23"/>
        <v>2.6552546036513899E-2</v>
      </c>
      <c r="AQ111" s="108">
        <f t="shared" si="23"/>
        <v>4.8897205035760153E-3</v>
      </c>
      <c r="AR111" s="108">
        <f t="shared" si="23"/>
        <v>0.10194349007743193</v>
      </c>
      <c r="AS111" s="108">
        <f t="shared" si="23"/>
        <v>8.1910203424708714E-2</v>
      </c>
      <c r="AT111" s="109">
        <f t="shared" si="23"/>
        <v>3.4509418257111461E-3</v>
      </c>
      <c r="AU111" s="345">
        <f t="shared" si="23"/>
        <v>1.0029675431431141E-2</v>
      </c>
      <c r="AV111" s="130"/>
    </row>
    <row r="112" spans="1:48" x14ac:dyDescent="0.3">
      <c r="A112" s="363"/>
      <c r="B112" s="102" t="s">
        <v>7</v>
      </c>
      <c r="C112" s="103">
        <f t="shared" ref="C112:AU117" si="24">C13/C$52*100</f>
        <v>0.2214502822405558</v>
      </c>
      <c r="D112" s="104">
        <f t="shared" si="24"/>
        <v>8.8923667923454505E-2</v>
      </c>
      <c r="E112" s="104">
        <f t="shared" si="24"/>
        <v>6.6986568411130865</v>
      </c>
      <c r="F112" s="104">
        <f t="shared" si="24"/>
        <v>8.2842621409220163E-2</v>
      </c>
      <c r="G112" s="104">
        <f t="shared" si="24"/>
        <v>2.1916878710771841</v>
      </c>
      <c r="H112" s="104">
        <f t="shared" si="24"/>
        <v>0.73399756289871687</v>
      </c>
      <c r="I112" s="95">
        <f t="shared" si="24"/>
        <v>54.564069153268022</v>
      </c>
      <c r="J112" s="104">
        <f t="shared" si="24"/>
        <v>6.1426701920252111E-2</v>
      </c>
      <c r="K112" s="104">
        <f t="shared" si="24"/>
        <v>0.14521337696959188</v>
      </c>
      <c r="L112" s="104">
        <f t="shared" si="24"/>
        <v>1.4530307800353571E-2</v>
      </c>
      <c r="M112" s="104">
        <f t="shared" si="24"/>
        <v>3.4016278417064267</v>
      </c>
      <c r="N112" s="104">
        <f t="shared" si="24"/>
        <v>2.270966203731299</v>
      </c>
      <c r="O112" s="104">
        <f t="shared" si="24"/>
        <v>5.4883168878102362</v>
      </c>
      <c r="P112" s="105">
        <f t="shared" si="24"/>
        <v>0.40940291699578357</v>
      </c>
      <c r="Q112" s="105">
        <f t="shared" si="24"/>
        <v>4.7906634860332806</v>
      </c>
      <c r="R112" s="106">
        <f t="shared" si="24"/>
        <v>3.1080100143697318</v>
      </c>
      <c r="S112" s="106">
        <f t="shared" si="24"/>
        <v>3.051277052056931</v>
      </c>
      <c r="T112" s="106">
        <f t="shared" si="24"/>
        <v>0.45718596825522728</v>
      </c>
      <c r="U112" s="106">
        <f t="shared" si="24"/>
        <v>0.15477373634986369</v>
      </c>
      <c r="V112" s="106">
        <f t="shared" si="24"/>
        <v>0.45763300361643355</v>
      </c>
      <c r="W112" s="107">
        <f t="shared" si="24"/>
        <v>1.4301036825169826E-2</v>
      </c>
      <c r="X112" s="107">
        <f t="shared" si="24"/>
        <v>2.847560589761438E-2</v>
      </c>
      <c r="Y112" s="107">
        <f t="shared" si="24"/>
        <v>0.24430251631591807</v>
      </c>
      <c r="Z112" s="107">
        <f t="shared" si="24"/>
        <v>2.4347092145628073E-2</v>
      </c>
      <c r="AA112" s="107">
        <f t="shared" si="24"/>
        <v>8.9014356744109152E-3</v>
      </c>
      <c r="AB112" s="107">
        <f t="shared" si="24"/>
        <v>1.3860457181849199E-2</v>
      </c>
      <c r="AC112" s="107">
        <f t="shared" si="24"/>
        <v>3.3301881556307936E-2</v>
      </c>
      <c r="AD112" s="107">
        <f t="shared" si="24"/>
        <v>1.2773023374632776E-2</v>
      </c>
      <c r="AE112" s="107">
        <f t="shared" si="24"/>
        <v>2.1416879560648014E-2</v>
      </c>
      <c r="AF112" s="107">
        <f t="shared" si="24"/>
        <v>1.207904527226168E-2</v>
      </c>
      <c r="AG112" s="107">
        <f t="shared" si="24"/>
        <v>2.3165266356014506E-2</v>
      </c>
      <c r="AH112" s="107">
        <f t="shared" si="24"/>
        <v>5.7174439214042038E-3</v>
      </c>
      <c r="AI112" s="107">
        <f t="shared" si="24"/>
        <v>5.4046750439129846E-3</v>
      </c>
      <c r="AJ112" s="107">
        <f t="shared" si="24"/>
        <v>0</v>
      </c>
      <c r="AK112" s="108">
        <f t="shared" si="24"/>
        <v>4.4357981585100787E-3</v>
      </c>
      <c r="AL112" s="108">
        <f t="shared" si="24"/>
        <v>1.6637511408579251E-2</v>
      </c>
      <c r="AM112" s="108">
        <f t="shared" si="24"/>
        <v>0.10238603988603988</v>
      </c>
      <c r="AN112" s="108">
        <f t="shared" si="24"/>
        <v>4.5313382805182788E-2</v>
      </c>
      <c r="AO112" s="108">
        <f t="shared" si="24"/>
        <v>9.3880912947594958E-3</v>
      </c>
      <c r="AP112" s="108">
        <f t="shared" si="24"/>
        <v>2.6759987802424161E-2</v>
      </c>
      <c r="AQ112" s="108">
        <f t="shared" si="24"/>
        <v>4.8897205035760153E-3</v>
      </c>
      <c r="AR112" s="108">
        <f t="shared" si="24"/>
        <v>0.26419157991897851</v>
      </c>
      <c r="AS112" s="108">
        <f t="shared" si="24"/>
        <v>0.16640704485230295</v>
      </c>
      <c r="AT112" s="109">
        <f t="shared" si="24"/>
        <v>2.0735272772513321E-3</v>
      </c>
      <c r="AU112" s="345">
        <f t="shared" si="24"/>
        <v>8.6337927682938187E-3</v>
      </c>
      <c r="AV112" s="130"/>
    </row>
    <row r="113" spans="1:48" x14ac:dyDescent="0.3">
      <c r="A113" s="363"/>
      <c r="B113" s="102" t="s">
        <v>8</v>
      </c>
      <c r="C113" s="103">
        <f t="shared" si="24"/>
        <v>9.1380807642205824</v>
      </c>
      <c r="D113" s="104">
        <f t="shared" si="24"/>
        <v>2.5752294230632424</v>
      </c>
      <c r="E113" s="104">
        <f t="shared" si="24"/>
        <v>0.16709153617103317</v>
      </c>
      <c r="F113" s="104">
        <f t="shared" si="24"/>
        <v>6.0475113628730721</v>
      </c>
      <c r="G113" s="104">
        <f t="shared" si="24"/>
        <v>0.1458863443596268</v>
      </c>
      <c r="H113" s="104">
        <f t="shared" si="24"/>
        <v>0.96193821231452936</v>
      </c>
      <c r="I113" s="104">
        <f t="shared" si="24"/>
        <v>0.14659003653116784</v>
      </c>
      <c r="J113" s="95">
        <f t="shared" si="24"/>
        <v>77.937131105947714</v>
      </c>
      <c r="K113" s="104">
        <f t="shared" si="24"/>
        <v>0.43347276707340865</v>
      </c>
      <c r="L113" s="104">
        <f t="shared" si="24"/>
        <v>0.60300777371467318</v>
      </c>
      <c r="M113" s="104">
        <f t="shared" si="24"/>
        <v>0.41912246234446626</v>
      </c>
      <c r="N113" s="104">
        <f t="shared" si="24"/>
        <v>0.22054002503427311</v>
      </c>
      <c r="O113" s="104">
        <f t="shared" si="24"/>
        <v>6.9406012506864609</v>
      </c>
      <c r="P113" s="105">
        <f t="shared" si="24"/>
        <v>0.23696418836984212</v>
      </c>
      <c r="Q113" s="105">
        <f t="shared" si="24"/>
        <v>6.0197714772982547</v>
      </c>
      <c r="R113" s="106">
        <f t="shared" si="24"/>
        <v>8.1477860243248448E-2</v>
      </c>
      <c r="S113" s="106">
        <f t="shared" si="24"/>
        <v>7.1163969584714368E-2</v>
      </c>
      <c r="T113" s="106">
        <f t="shared" si="24"/>
        <v>4.4593386252048089E-2</v>
      </c>
      <c r="U113" s="106">
        <f t="shared" si="24"/>
        <v>1.8826598163315281E-2</v>
      </c>
      <c r="V113" s="106">
        <f t="shared" si="24"/>
        <v>3.6035543504573567E-2</v>
      </c>
      <c r="W113" s="107">
        <f t="shared" si="24"/>
        <v>0</v>
      </c>
      <c r="X113" s="107">
        <f t="shared" si="24"/>
        <v>4.7459343162690624E-3</v>
      </c>
      <c r="Y113" s="107">
        <f t="shared" si="24"/>
        <v>4.1880431368443098E-2</v>
      </c>
      <c r="Z113" s="107">
        <f t="shared" si="24"/>
        <v>1.6231394763752047E-2</v>
      </c>
      <c r="AA113" s="107">
        <f t="shared" si="24"/>
        <v>3.8149010033189643E-3</v>
      </c>
      <c r="AB113" s="107">
        <f t="shared" si="24"/>
        <v>3.1985670419651998E-3</v>
      </c>
      <c r="AC113" s="107">
        <f t="shared" si="24"/>
        <v>1.3875783981794971E-2</v>
      </c>
      <c r="AD113" s="107">
        <f t="shared" si="24"/>
        <v>1.1353798555229134E-2</v>
      </c>
      <c r="AE113" s="107">
        <f t="shared" si="24"/>
        <v>9.1786626688491486E-3</v>
      </c>
      <c r="AF113" s="107">
        <f t="shared" si="24"/>
        <v>4.8316181089046719E-3</v>
      </c>
      <c r="AG113" s="107">
        <f t="shared" si="24"/>
        <v>2.6729153487709046E-3</v>
      </c>
      <c r="AH113" s="107">
        <f t="shared" si="24"/>
        <v>7.6232585618722726E-3</v>
      </c>
      <c r="AI113" s="107">
        <f t="shared" si="24"/>
        <v>6.3054542178984825E-3</v>
      </c>
      <c r="AJ113" s="107">
        <f t="shared" si="24"/>
        <v>0</v>
      </c>
      <c r="AK113" s="108">
        <f t="shared" si="24"/>
        <v>5.7031690609415297E-3</v>
      </c>
      <c r="AL113" s="108">
        <f t="shared" si="24"/>
        <v>8.5564344386979008E-3</v>
      </c>
      <c r="AM113" s="108">
        <f t="shared" si="24"/>
        <v>9.5152243589743585E-2</v>
      </c>
      <c r="AN113" s="108">
        <f t="shared" si="24"/>
        <v>8.9109999658727665E-3</v>
      </c>
      <c r="AO113" s="108">
        <f t="shared" si="24"/>
        <v>1.0450894082845478E-2</v>
      </c>
      <c r="AP113" s="108">
        <f t="shared" si="24"/>
        <v>8.0902288705003277E-3</v>
      </c>
      <c r="AQ113" s="108">
        <f t="shared" si="24"/>
        <v>2.9338323021456092E-3</v>
      </c>
      <c r="AR113" s="108">
        <f t="shared" si="24"/>
        <v>1.76401210194349E-2</v>
      </c>
      <c r="AS113" s="108">
        <f t="shared" si="24"/>
        <v>2.5578975806312548E-2</v>
      </c>
      <c r="AT113" s="109">
        <f t="shared" si="24"/>
        <v>1.5551454579384992E-3</v>
      </c>
      <c r="AU113" s="345">
        <f t="shared" si="24"/>
        <v>1.209764974719014E-2</v>
      </c>
      <c r="AV113" s="130"/>
    </row>
    <row r="114" spans="1:48" x14ac:dyDescent="0.3">
      <c r="A114" s="363"/>
      <c r="B114" s="102" t="s">
        <v>9</v>
      </c>
      <c r="C114" s="103">
        <f t="shared" si="24"/>
        <v>1.5154146765089016</v>
      </c>
      <c r="D114" s="104">
        <f t="shared" si="24"/>
        <v>4.9228142562424413</v>
      </c>
      <c r="E114" s="104">
        <f t="shared" si="24"/>
        <v>0.93614104239412177</v>
      </c>
      <c r="F114" s="104">
        <f t="shared" si="24"/>
        <v>0.68289187918411209</v>
      </c>
      <c r="G114" s="104">
        <f t="shared" si="24"/>
        <v>0.922815945716709</v>
      </c>
      <c r="H114" s="104">
        <f t="shared" si="24"/>
        <v>3.9323345996702743</v>
      </c>
      <c r="I114" s="104">
        <f t="shared" si="24"/>
        <v>0.50957488889405966</v>
      </c>
      <c r="J114" s="104">
        <f t="shared" si="24"/>
        <v>0.50476724621424562</v>
      </c>
      <c r="K114" s="95">
        <f t="shared" si="24"/>
        <v>78.449901384945491</v>
      </c>
      <c r="L114" s="104">
        <f t="shared" si="24"/>
        <v>0.48676531131184464</v>
      </c>
      <c r="M114" s="104">
        <f t="shared" si="24"/>
        <v>2.1517447843577511</v>
      </c>
      <c r="N114" s="104">
        <f t="shared" si="24"/>
        <v>0.44306689714092701</v>
      </c>
      <c r="O114" s="104">
        <f t="shared" si="24"/>
        <v>8.0428351255115249</v>
      </c>
      <c r="P114" s="105">
        <f t="shared" si="24"/>
        <v>4.7860091003148399</v>
      </c>
      <c r="Q114" s="105">
        <f t="shared" si="24"/>
        <v>7.5954686671444751</v>
      </c>
      <c r="R114" s="106">
        <f t="shared" si="24"/>
        <v>0.42072204198331925</v>
      </c>
      <c r="S114" s="106">
        <f t="shared" si="24"/>
        <v>0.25053616689413138</v>
      </c>
      <c r="T114" s="106">
        <f t="shared" si="24"/>
        <v>0.16121869528144792</v>
      </c>
      <c r="U114" s="106">
        <f t="shared" si="24"/>
        <v>4.6861858471730432E-2</v>
      </c>
      <c r="V114" s="106">
        <f t="shared" si="24"/>
        <v>0.1241662345117473</v>
      </c>
      <c r="W114" s="107">
        <f t="shared" si="24"/>
        <v>9.5340245501132157E-3</v>
      </c>
      <c r="X114" s="107">
        <f t="shared" si="24"/>
        <v>1.423780294880719E-2</v>
      </c>
      <c r="Y114" s="107">
        <f t="shared" si="24"/>
        <v>0.11691620423690363</v>
      </c>
      <c r="Z114" s="107">
        <f t="shared" si="24"/>
        <v>2.1100813192877661E-2</v>
      </c>
      <c r="AA114" s="107">
        <f t="shared" si="24"/>
        <v>1.3987970345502867E-2</v>
      </c>
      <c r="AB114" s="107">
        <f t="shared" si="24"/>
        <v>9.5957011258955976E-3</v>
      </c>
      <c r="AC114" s="107">
        <f t="shared" si="24"/>
        <v>2.4976411167230952E-2</v>
      </c>
      <c r="AD114" s="107">
        <f t="shared" si="24"/>
        <v>1.2773023374632776E-2</v>
      </c>
      <c r="AE114" s="107">
        <f t="shared" si="24"/>
        <v>1.3767994003273724E-2</v>
      </c>
      <c r="AF114" s="107">
        <f t="shared" si="24"/>
        <v>4.8316181089046719E-3</v>
      </c>
      <c r="AG114" s="107">
        <f t="shared" si="24"/>
        <v>8.9097178292363473E-3</v>
      </c>
      <c r="AH114" s="107">
        <f t="shared" si="24"/>
        <v>7.6232585618722726E-3</v>
      </c>
      <c r="AI114" s="107">
        <f t="shared" si="24"/>
        <v>8.1070125658694783E-3</v>
      </c>
      <c r="AJ114" s="107">
        <f t="shared" si="24"/>
        <v>0</v>
      </c>
      <c r="AK114" s="108">
        <f t="shared" si="24"/>
        <v>1.9010563536471766E-3</v>
      </c>
      <c r="AL114" s="108">
        <f t="shared" si="24"/>
        <v>1.3310009126863401E-2</v>
      </c>
      <c r="AM114" s="108">
        <f t="shared" si="24"/>
        <v>2.6709401709401712E-2</v>
      </c>
      <c r="AN114" s="108">
        <f t="shared" si="24"/>
        <v>2.3889063738297203E-2</v>
      </c>
      <c r="AO114" s="108">
        <f t="shared" si="24"/>
        <v>1.0805161678874138E-2</v>
      </c>
      <c r="AP114" s="108">
        <f t="shared" si="24"/>
        <v>1.5350690677359599E-2</v>
      </c>
      <c r="AQ114" s="108">
        <f t="shared" si="24"/>
        <v>7.8235528057216258E-3</v>
      </c>
      <c r="AR114" s="108">
        <f t="shared" si="24"/>
        <v>2.5639710784062353E-2</v>
      </c>
      <c r="AS114" s="108">
        <f t="shared" si="24"/>
        <v>3.3626294037512001E-2</v>
      </c>
      <c r="AT114" s="109">
        <f t="shared" si="24"/>
        <v>1.8587690949645871E-3</v>
      </c>
      <c r="AU114" s="345">
        <f t="shared" si="24"/>
        <v>8.7371914840817678E-3</v>
      </c>
      <c r="AV114" s="130"/>
    </row>
    <row r="115" spans="1:48" x14ac:dyDescent="0.3">
      <c r="A115" s="363"/>
      <c r="B115" s="102" t="s">
        <v>10</v>
      </c>
      <c r="C115" s="103">
        <f t="shared" si="24"/>
        <v>0.87494572297003914</v>
      </c>
      <c r="D115" s="104">
        <f t="shared" si="24"/>
        <v>6.5323326456569681</v>
      </c>
      <c r="E115" s="104">
        <f t="shared" si="24"/>
        <v>0.19922452389623188</v>
      </c>
      <c r="F115" s="104">
        <f t="shared" si="24"/>
        <v>9.444058840651099</v>
      </c>
      <c r="G115" s="104">
        <f t="shared" si="24"/>
        <v>8.142493638676844E-2</v>
      </c>
      <c r="H115" s="104">
        <f t="shared" si="24"/>
        <v>0.54333022722385493</v>
      </c>
      <c r="I115" s="104">
        <f t="shared" si="24"/>
        <v>0.10703399492751936</v>
      </c>
      <c r="J115" s="104">
        <f t="shared" si="24"/>
        <v>1.1617658841438987</v>
      </c>
      <c r="K115" s="104">
        <f t="shared" si="24"/>
        <v>0.97314636207980232</v>
      </c>
      <c r="L115" s="95">
        <f t="shared" si="24"/>
        <v>89.148281791102619</v>
      </c>
      <c r="M115" s="104">
        <f t="shared" si="24"/>
        <v>0.26008045654411077</v>
      </c>
      <c r="N115" s="104">
        <f t="shared" si="24"/>
        <v>6.3579106316186851E-2</v>
      </c>
      <c r="O115" s="104">
        <f t="shared" si="24"/>
        <v>8.2734858013428045</v>
      </c>
      <c r="P115" s="105">
        <f t="shared" si="24"/>
        <v>0.30260215604036178</v>
      </c>
      <c r="Q115" s="105">
        <f t="shared" si="24"/>
        <v>7.1785835993624465</v>
      </c>
      <c r="R115" s="106">
        <f t="shared" si="24"/>
        <v>9.332918536953913E-2</v>
      </c>
      <c r="S115" s="106">
        <f t="shared" si="24"/>
        <v>5.0692142717878724E-2</v>
      </c>
      <c r="T115" s="106">
        <f t="shared" si="24"/>
        <v>3.905956375954988E-2</v>
      </c>
      <c r="U115" s="106">
        <f t="shared" si="24"/>
        <v>2.2578275333541151E-2</v>
      </c>
      <c r="V115" s="106">
        <f t="shared" si="24"/>
        <v>3.3985381292059538E-2</v>
      </c>
      <c r="W115" s="107">
        <f t="shared" si="24"/>
        <v>0</v>
      </c>
      <c r="X115" s="107">
        <f t="shared" si="24"/>
        <v>0</v>
      </c>
      <c r="Y115" s="107">
        <f t="shared" si="24"/>
        <v>5.2350539210553867E-2</v>
      </c>
      <c r="Z115" s="107">
        <f t="shared" si="24"/>
        <v>1.4608255287376845E-2</v>
      </c>
      <c r="AA115" s="107">
        <f t="shared" si="24"/>
        <v>0</v>
      </c>
      <c r="AB115" s="107">
        <f t="shared" si="24"/>
        <v>9.5957011258955976E-3</v>
      </c>
      <c r="AC115" s="107">
        <f t="shared" si="24"/>
        <v>1.8038519176333461E-2</v>
      </c>
      <c r="AD115" s="107">
        <f t="shared" si="24"/>
        <v>5.6768992776145668E-3</v>
      </c>
      <c r="AE115" s="107">
        <f t="shared" si="24"/>
        <v>1.3767994003273724E-2</v>
      </c>
      <c r="AF115" s="107">
        <f t="shared" si="24"/>
        <v>0</v>
      </c>
      <c r="AG115" s="107">
        <f t="shared" si="24"/>
        <v>6.2368024804654431E-3</v>
      </c>
      <c r="AH115" s="107">
        <f t="shared" si="24"/>
        <v>1.0481980522574375E-2</v>
      </c>
      <c r="AI115" s="107">
        <f t="shared" si="24"/>
        <v>1.3511687609782462E-2</v>
      </c>
      <c r="AJ115" s="107">
        <f t="shared" si="24"/>
        <v>0</v>
      </c>
      <c r="AK115" s="108">
        <f t="shared" si="24"/>
        <v>5.7031690609415297E-3</v>
      </c>
      <c r="AL115" s="108">
        <f t="shared" si="24"/>
        <v>8.5564344386979008E-3</v>
      </c>
      <c r="AM115" s="108">
        <f t="shared" si="24"/>
        <v>1.3354700854700856E-2</v>
      </c>
      <c r="AN115" s="108">
        <f t="shared" si="24"/>
        <v>1.0238170173555943E-2</v>
      </c>
      <c r="AO115" s="108">
        <f t="shared" si="24"/>
        <v>7.9710209106448552E-3</v>
      </c>
      <c r="AP115" s="108">
        <f t="shared" si="24"/>
        <v>1.4313481847808273E-2</v>
      </c>
      <c r="AQ115" s="108">
        <f t="shared" si="24"/>
        <v>7.8235528057216258E-3</v>
      </c>
      <c r="AR115" s="108">
        <f t="shared" si="24"/>
        <v>2.0922003999794884E-2</v>
      </c>
      <c r="AS115" s="108">
        <f t="shared" si="24"/>
        <v>1.207097734679918E-2</v>
      </c>
      <c r="AT115" s="109">
        <f t="shared" si="24"/>
        <v>1.8513636404029752E-3</v>
      </c>
      <c r="AU115" s="345">
        <f t="shared" si="24"/>
        <v>9.4092831367034429E-3</v>
      </c>
      <c r="AV115" s="130"/>
    </row>
    <row r="116" spans="1:48" x14ac:dyDescent="0.3">
      <c r="A116" s="363"/>
      <c r="B116" s="102" t="s">
        <v>11</v>
      </c>
      <c r="C116" s="103">
        <f t="shared" si="24"/>
        <v>0.5254016500217108</v>
      </c>
      <c r="D116" s="104">
        <f t="shared" si="24"/>
        <v>0.2027459628654763</v>
      </c>
      <c r="E116" s="104">
        <f t="shared" si="24"/>
        <v>1.5231036181744178</v>
      </c>
      <c r="F116" s="104">
        <f t="shared" si="24"/>
        <v>0.12762241676555539</v>
      </c>
      <c r="G116" s="104">
        <f t="shared" si="24"/>
        <v>1.5131467345207803</v>
      </c>
      <c r="H116" s="104">
        <f t="shared" si="24"/>
        <v>7.7385133682173324</v>
      </c>
      <c r="I116" s="104">
        <f t="shared" si="24"/>
        <v>7.7925401959187468</v>
      </c>
      <c r="J116" s="104">
        <f t="shared" si="24"/>
        <v>0.12285340384050422</v>
      </c>
      <c r="K116" s="104">
        <f t="shared" si="24"/>
        <v>0.7672467977199332</v>
      </c>
      <c r="L116" s="104">
        <f t="shared" si="24"/>
        <v>4.6012641367786308E-2</v>
      </c>
      <c r="M116" s="95">
        <f t="shared" si="24"/>
        <v>47.751894470951441</v>
      </c>
      <c r="N116" s="104">
        <f t="shared" si="24"/>
        <v>7.6096242872186126</v>
      </c>
      <c r="O116" s="104">
        <f t="shared" si="24"/>
        <v>7.1014544101755561</v>
      </c>
      <c r="P116" s="105">
        <f t="shared" si="24"/>
        <v>2.3674168678451837</v>
      </c>
      <c r="Q116" s="105">
        <f t="shared" si="24"/>
        <v>6.4511741702413143</v>
      </c>
      <c r="R116" s="106">
        <f t="shared" si="24"/>
        <v>0.84440691524821121</v>
      </c>
      <c r="S116" s="106">
        <f t="shared" si="24"/>
        <v>0.85981672840709689</v>
      </c>
      <c r="T116" s="106">
        <f t="shared" si="24"/>
        <v>0.27009665282135026</v>
      </c>
      <c r="U116" s="106">
        <f t="shared" si="24"/>
        <v>8.2195836184039542E-2</v>
      </c>
      <c r="V116" s="106">
        <f t="shared" si="24"/>
        <v>0.22378309073518551</v>
      </c>
      <c r="W116" s="107">
        <f t="shared" si="24"/>
        <v>1.5492789893933975E-2</v>
      </c>
      <c r="X116" s="107">
        <f t="shared" si="24"/>
        <v>1.7401759159653231E-2</v>
      </c>
      <c r="Y116" s="107">
        <f t="shared" si="24"/>
        <v>0.20242208494747493</v>
      </c>
      <c r="Z116" s="107">
        <f t="shared" si="24"/>
        <v>4.0578486909380124E-2</v>
      </c>
      <c r="AA116" s="107">
        <f t="shared" si="24"/>
        <v>1.2716336677729879E-2</v>
      </c>
      <c r="AB116" s="107">
        <f t="shared" si="24"/>
        <v>6.3971340839303996E-3</v>
      </c>
      <c r="AC116" s="107">
        <f t="shared" si="24"/>
        <v>5.272797913082089E-2</v>
      </c>
      <c r="AD116" s="107">
        <f t="shared" si="24"/>
        <v>2.4126821929861909E-2</v>
      </c>
      <c r="AE116" s="107">
        <f t="shared" si="24"/>
        <v>2.4476433783597731E-2</v>
      </c>
      <c r="AF116" s="107">
        <f t="shared" si="24"/>
        <v>4.8316181089046719E-3</v>
      </c>
      <c r="AG116" s="107">
        <f t="shared" si="24"/>
        <v>3.4747899534021756E-2</v>
      </c>
      <c r="AH116" s="107">
        <f t="shared" si="24"/>
        <v>5.7174439214042038E-3</v>
      </c>
      <c r="AI116" s="107">
        <f t="shared" si="24"/>
        <v>5.4046750439129846E-3</v>
      </c>
      <c r="AJ116" s="107">
        <f t="shared" si="24"/>
        <v>0</v>
      </c>
      <c r="AK116" s="108">
        <f t="shared" si="24"/>
        <v>1.2040023573098786E-2</v>
      </c>
      <c r="AL116" s="108">
        <f t="shared" si="24"/>
        <v>1.1883936720413752E-2</v>
      </c>
      <c r="AM116" s="108">
        <f t="shared" si="24"/>
        <v>0.16025641025641024</v>
      </c>
      <c r="AN116" s="108">
        <f t="shared" si="24"/>
        <v>2.9576936056939392E-2</v>
      </c>
      <c r="AO116" s="108">
        <f t="shared" si="24"/>
        <v>1.2753633457031769E-2</v>
      </c>
      <c r="AP116" s="108">
        <f t="shared" si="24"/>
        <v>2.0951618356936749E-2</v>
      </c>
      <c r="AQ116" s="108">
        <f t="shared" si="24"/>
        <v>4.8897205035760153E-3</v>
      </c>
      <c r="AR116" s="108">
        <f t="shared" si="24"/>
        <v>0.11486590431259934</v>
      </c>
      <c r="AS116" s="108">
        <f t="shared" si="24"/>
        <v>9.800483988710762E-2</v>
      </c>
      <c r="AT116" s="109">
        <f t="shared" si="24"/>
        <v>2.184609095675511E-3</v>
      </c>
      <c r="AU116" s="345">
        <f t="shared" si="24"/>
        <v>8.5303940525058679E-3</v>
      </c>
      <c r="AV116" s="130"/>
    </row>
    <row r="117" spans="1:48" x14ac:dyDescent="0.3">
      <c r="A117" s="363"/>
      <c r="B117" s="102" t="s">
        <v>12</v>
      </c>
      <c r="C117" s="103">
        <f t="shared" si="24"/>
        <v>1.0421189752496742</v>
      </c>
      <c r="D117" s="104">
        <f t="shared" si="24"/>
        <v>9.4259087998861776E-2</v>
      </c>
      <c r="E117" s="104">
        <f t="shared" si="24"/>
        <v>0.28705469034510828</v>
      </c>
      <c r="F117" s="104">
        <f t="shared" si="24"/>
        <v>7.164767257013635E-2</v>
      </c>
      <c r="G117" s="104">
        <f t="shared" si="24"/>
        <v>0.2951653944020356</v>
      </c>
      <c r="H117" s="104">
        <f t="shared" si="24"/>
        <v>2.2349652354669916</v>
      </c>
      <c r="I117" s="104">
        <f t="shared" si="24"/>
        <v>4.4605253973055357</v>
      </c>
      <c r="J117" s="104">
        <f t="shared" si="24"/>
        <v>0.10682904681782977</v>
      </c>
      <c r="K117" s="104">
        <f t="shared" si="24"/>
        <v>0.20373220052450203</v>
      </c>
      <c r="L117" s="104">
        <f t="shared" si="24"/>
        <v>7.2651539001767854E-3</v>
      </c>
      <c r="M117" s="104">
        <f t="shared" si="24"/>
        <v>7.9315183833847875</v>
      </c>
      <c r="N117" s="95">
        <f t="shared" si="24"/>
        <v>61.421390395581255</v>
      </c>
      <c r="O117" s="104">
        <f t="shared" si="24"/>
        <v>7.006678594837819</v>
      </c>
      <c r="P117" s="105">
        <f t="shared" si="24"/>
        <v>0.2558768231223647</v>
      </c>
      <c r="Q117" s="105">
        <f t="shared" si="24"/>
        <v>6.0793701490119609</v>
      </c>
      <c r="R117" s="106">
        <f t="shared" si="24"/>
        <v>0.31702294712827578</v>
      </c>
      <c r="S117" s="106">
        <f t="shared" si="24"/>
        <v>0.41333593293039578</v>
      </c>
      <c r="T117" s="106">
        <f t="shared" si="24"/>
        <v>0.26779089344947599</v>
      </c>
      <c r="U117" s="106">
        <f t="shared" si="24"/>
        <v>5.1636720324745172E-2</v>
      </c>
      <c r="V117" s="106">
        <f t="shared" si="24"/>
        <v>0.18929831095546235</v>
      </c>
      <c r="W117" s="107">
        <f t="shared" si="24"/>
        <v>4.7670122750566079E-3</v>
      </c>
      <c r="X117" s="107">
        <f t="shared" si="24"/>
        <v>9.4918686325381248E-3</v>
      </c>
      <c r="Y117" s="107">
        <f t="shared" si="24"/>
        <v>8.2015844763201062E-2</v>
      </c>
      <c r="Z117" s="107">
        <f t="shared" si="24"/>
        <v>3.5709068480254506E-2</v>
      </c>
      <c r="AA117" s="107">
        <f t="shared" si="24"/>
        <v>1.6531237681048843E-2</v>
      </c>
      <c r="AB117" s="107">
        <f t="shared" ref="D117:AU123" si="25">AB18/AB$52*100</f>
        <v>5.3309450699419994E-3</v>
      </c>
      <c r="AC117" s="107">
        <f t="shared" si="25"/>
        <v>2.9139146361769442E-2</v>
      </c>
      <c r="AD117" s="107">
        <f t="shared" si="25"/>
        <v>2.4126821929861909E-2</v>
      </c>
      <c r="AE117" s="107">
        <f t="shared" si="25"/>
        <v>1.529777111474858E-2</v>
      </c>
      <c r="AF117" s="107">
        <f t="shared" si="25"/>
        <v>5.6368877937221168E-3</v>
      </c>
      <c r="AG117" s="107">
        <f t="shared" si="25"/>
        <v>6.2368024804654441E-2</v>
      </c>
      <c r="AH117" s="107">
        <f t="shared" si="25"/>
        <v>8.5761658821063066E-3</v>
      </c>
      <c r="AI117" s="107">
        <f t="shared" si="25"/>
        <v>5.4046750439129846E-3</v>
      </c>
      <c r="AJ117" s="107">
        <f t="shared" si="25"/>
        <v>5.8028201706029131E-3</v>
      </c>
      <c r="AK117" s="108">
        <f t="shared" si="25"/>
        <v>5.7031690609415297E-3</v>
      </c>
      <c r="AL117" s="108">
        <f t="shared" si="25"/>
        <v>9.0317919075144498E-3</v>
      </c>
      <c r="AM117" s="108">
        <f t="shared" si="25"/>
        <v>0.95653044871794879</v>
      </c>
      <c r="AN117" s="108">
        <f t="shared" si="25"/>
        <v>2.1424319066885588E-2</v>
      </c>
      <c r="AO117" s="108">
        <f t="shared" si="25"/>
        <v>9.5652250927738269E-3</v>
      </c>
      <c r="AP117" s="108">
        <f t="shared" si="25"/>
        <v>1.804743363419304E-2</v>
      </c>
      <c r="AQ117" s="108">
        <f t="shared" si="25"/>
        <v>7.8235528057216258E-3</v>
      </c>
      <c r="AR117" s="108">
        <f t="shared" si="25"/>
        <v>0.11486590431259934</v>
      </c>
      <c r="AS117" s="108">
        <f t="shared" si="25"/>
        <v>0.16899368285518851</v>
      </c>
      <c r="AT117" s="109">
        <f t="shared" si="25"/>
        <v>1.8735800040878109E-3</v>
      </c>
      <c r="AU117" s="345">
        <f t="shared" si="25"/>
        <v>8.6854921261877941E-3</v>
      </c>
      <c r="AV117" s="130"/>
    </row>
    <row r="118" spans="1:48" x14ac:dyDescent="0.3">
      <c r="A118" s="363"/>
      <c r="B118" s="110" t="s">
        <v>48</v>
      </c>
      <c r="C118" s="103">
        <f t="shared" ref="C118:C151" si="26">C19/C$52*100</f>
        <v>95.021710811984377</v>
      </c>
      <c r="D118" s="104">
        <f t="shared" si="25"/>
        <v>97.346517749164121</v>
      </c>
      <c r="E118" s="104">
        <f t="shared" si="25"/>
        <v>66.682376127332319</v>
      </c>
      <c r="F118" s="104">
        <f t="shared" si="25"/>
        <v>96.509414951973667</v>
      </c>
      <c r="G118" s="104">
        <f t="shared" si="25"/>
        <v>83.263782866836294</v>
      </c>
      <c r="H118" s="104">
        <f t="shared" si="25"/>
        <v>83.830549781377684</v>
      </c>
      <c r="I118" s="104">
        <f t="shared" si="25"/>
        <v>76.845754706005536</v>
      </c>
      <c r="J118" s="104">
        <f t="shared" si="25"/>
        <v>97.388029805304072</v>
      </c>
      <c r="K118" s="104">
        <f t="shared" si="25"/>
        <v>90.582804135330193</v>
      </c>
      <c r="L118" s="104">
        <f t="shared" si="25"/>
        <v>98.549390937931364</v>
      </c>
      <c r="M118" s="104">
        <f t="shared" si="25"/>
        <v>79.897090466835067</v>
      </c>
      <c r="N118" s="104">
        <f t="shared" si="25"/>
        <v>79.624883272734493</v>
      </c>
      <c r="O118" s="95">
        <f t="shared" si="25"/>
        <v>86.894187673829464</v>
      </c>
      <c r="P118" s="105">
        <f t="shared" si="25"/>
        <v>17.317298385750998</v>
      </c>
      <c r="Q118" s="105">
        <f t="shared" si="25"/>
        <v>77.336917403881856</v>
      </c>
      <c r="R118" s="106">
        <f t="shared" si="25"/>
        <v>16.160763225338133</v>
      </c>
      <c r="S118" s="106">
        <f t="shared" si="25"/>
        <v>7.8602066679664659</v>
      </c>
      <c r="T118" s="106">
        <f t="shared" si="25"/>
        <v>2.3036380732521304</v>
      </c>
      <c r="U118" s="106">
        <f t="shared" si="25"/>
        <v>0.81302254894403925</v>
      </c>
      <c r="V118" s="106">
        <f t="shared" si="25"/>
        <v>2.1249405650089352</v>
      </c>
      <c r="W118" s="107">
        <f t="shared" si="25"/>
        <v>9.6531998569896318E-2</v>
      </c>
      <c r="X118" s="107">
        <f t="shared" si="25"/>
        <v>0.12655824843384167</v>
      </c>
      <c r="Y118" s="107">
        <f t="shared" si="25"/>
        <v>2.1987226468432626</v>
      </c>
      <c r="Z118" s="107">
        <f t="shared" si="25"/>
        <v>0.2921651057475369</v>
      </c>
      <c r="AA118" s="107">
        <f t="shared" si="25"/>
        <v>0.105545594425158</v>
      </c>
      <c r="AB118" s="107">
        <f t="shared" si="25"/>
        <v>0.1034203343568748</v>
      </c>
      <c r="AC118" s="107">
        <f t="shared" si="25"/>
        <v>0.32746850197036131</v>
      </c>
      <c r="AD118" s="107">
        <f t="shared" si="25"/>
        <v>0.20862604845233532</v>
      </c>
      <c r="AE118" s="107">
        <f t="shared" si="25"/>
        <v>0.19275191604583214</v>
      </c>
      <c r="AF118" s="107">
        <f t="shared" si="25"/>
        <v>7.3279541318387528E-2</v>
      </c>
      <c r="AG118" s="107">
        <f t="shared" si="25"/>
        <v>0.19512282046027601</v>
      </c>
      <c r="AH118" s="107">
        <f t="shared" si="25"/>
        <v>0.10767852718644585</v>
      </c>
      <c r="AI118" s="107">
        <f t="shared" si="25"/>
        <v>8.8276359050578762E-2</v>
      </c>
      <c r="AJ118" s="107">
        <f t="shared" si="25"/>
        <v>2.3211280682411652E-2</v>
      </c>
      <c r="AK118" s="108">
        <f t="shared" si="25"/>
        <v>7.2873826889808438E-2</v>
      </c>
      <c r="AL118" s="108">
        <f t="shared" si="25"/>
        <v>0.13595223608153331</v>
      </c>
      <c r="AM118" s="108">
        <f t="shared" si="25"/>
        <v>1.7834090099715101</v>
      </c>
      <c r="AN118" s="108">
        <f t="shared" si="25"/>
        <v>0.31434974347695843</v>
      </c>
      <c r="AO118" s="108">
        <f t="shared" si="25"/>
        <v>0.12275372202393078</v>
      </c>
      <c r="AP118" s="108">
        <f t="shared" si="25"/>
        <v>0.22611152484218869</v>
      </c>
      <c r="AQ118" s="108">
        <f t="shared" si="25"/>
        <v>7.1063937985304762E-2</v>
      </c>
      <c r="AR118" s="108">
        <f t="shared" si="25"/>
        <v>0.8264191579918978</v>
      </c>
      <c r="AS118" s="108">
        <f t="shared" si="25"/>
        <v>0.74811319127900622</v>
      </c>
      <c r="AT118" s="109">
        <f t="shared" si="25"/>
        <v>2.5008220054563393E-2</v>
      </c>
      <c r="AU118" s="345">
        <f t="shared" si="25"/>
        <v>0.11787453599826289</v>
      </c>
      <c r="AV118" s="130"/>
    </row>
    <row r="119" spans="1:48" x14ac:dyDescent="0.3">
      <c r="A119" s="363"/>
      <c r="B119" s="111" t="s">
        <v>13</v>
      </c>
      <c r="C119" s="112">
        <f t="shared" si="26"/>
        <v>1.0247503256621799</v>
      </c>
      <c r="D119" s="105">
        <f t="shared" si="25"/>
        <v>1.0279576011951341</v>
      </c>
      <c r="E119" s="105">
        <f t="shared" si="25"/>
        <v>7.3134680062552224</v>
      </c>
      <c r="F119" s="105">
        <f t="shared" si="25"/>
        <v>0.43436401495645161</v>
      </c>
      <c r="G119" s="105">
        <f t="shared" si="25"/>
        <v>9.9813401187446988</v>
      </c>
      <c r="H119" s="105">
        <f t="shared" si="25"/>
        <v>11.782667909110458</v>
      </c>
      <c r="I119" s="105">
        <f t="shared" si="25"/>
        <v>2.4454941014961493</v>
      </c>
      <c r="J119" s="105">
        <f t="shared" si="25"/>
        <v>0.34185294981705527</v>
      </c>
      <c r="K119" s="105">
        <f t="shared" si="25"/>
        <v>7.4839073235224003</v>
      </c>
      <c r="L119" s="105">
        <f t="shared" si="25"/>
        <v>0.32451020754122978</v>
      </c>
      <c r="M119" s="105">
        <f t="shared" si="25"/>
        <v>10.558518102722426</v>
      </c>
      <c r="N119" s="105">
        <f t="shared" si="25"/>
        <v>1.5735828813256243</v>
      </c>
      <c r="O119" s="105">
        <f t="shared" si="25"/>
        <v>4.786621552197559</v>
      </c>
      <c r="P119" s="113">
        <f t="shared" si="25"/>
        <v>78.698810729026448</v>
      </c>
      <c r="Q119" s="105">
        <f t="shared" si="25"/>
        <v>14.939400376235717</v>
      </c>
      <c r="R119" s="106">
        <f t="shared" si="25"/>
        <v>2.1687924981111948</v>
      </c>
      <c r="S119" s="106">
        <f t="shared" si="25"/>
        <v>1.2166114252290896</v>
      </c>
      <c r="T119" s="106">
        <f t="shared" si="25"/>
        <v>0.55651808199557018</v>
      </c>
      <c r="U119" s="106">
        <f t="shared" si="25"/>
        <v>0.19085804949621799</v>
      </c>
      <c r="V119" s="106">
        <f t="shared" si="25"/>
        <v>0.46202245348168802</v>
      </c>
      <c r="W119" s="107">
        <f t="shared" si="25"/>
        <v>1.9068049100226431E-2</v>
      </c>
      <c r="X119" s="107">
        <f t="shared" si="25"/>
        <v>3.7967474530152499E-2</v>
      </c>
      <c r="Y119" s="107">
        <f t="shared" si="25"/>
        <v>0.68928209960562592</v>
      </c>
      <c r="Z119" s="107">
        <f t="shared" si="25"/>
        <v>5.0317323767631351E-2</v>
      </c>
      <c r="AA119" s="107">
        <f t="shared" si="25"/>
        <v>3.1790841694324702E-2</v>
      </c>
      <c r="AB119" s="107">
        <f t="shared" si="25"/>
        <v>2.7720914363698397E-2</v>
      </c>
      <c r="AC119" s="107">
        <f t="shared" si="25"/>
        <v>7.0766498307154355E-2</v>
      </c>
      <c r="AD119" s="107">
        <f t="shared" si="25"/>
        <v>2.6965271568669194E-2</v>
      </c>
      <c r="AE119" s="107">
        <f t="shared" si="25"/>
        <v>2.6006210895072587E-2</v>
      </c>
      <c r="AF119" s="107">
        <f t="shared" si="25"/>
        <v>2.1742281490071024E-2</v>
      </c>
      <c r="AG119" s="107">
        <f t="shared" si="25"/>
        <v>3.9202758448639928E-2</v>
      </c>
      <c r="AH119" s="107">
        <f t="shared" si="25"/>
        <v>1.9058146404680679E-2</v>
      </c>
      <c r="AI119" s="107">
        <f t="shared" si="25"/>
        <v>1.3511687609782462E-2</v>
      </c>
      <c r="AJ119" s="107">
        <f t="shared" si="25"/>
        <v>0</v>
      </c>
      <c r="AK119" s="108">
        <f t="shared" si="25"/>
        <v>2.9783216207139102E-2</v>
      </c>
      <c r="AL119" s="108">
        <f t="shared" si="25"/>
        <v>3.2799665348341958E-2</v>
      </c>
      <c r="AM119" s="108">
        <f t="shared" si="25"/>
        <v>5.1749465811965815E-2</v>
      </c>
      <c r="AN119" s="108">
        <f t="shared" si="25"/>
        <v>8.4180510315904428E-2</v>
      </c>
      <c r="AO119" s="108">
        <f t="shared" si="25"/>
        <v>2.8695675278321484E-2</v>
      </c>
      <c r="AP119" s="108">
        <f t="shared" si="25"/>
        <v>5.6424160327592038E-2</v>
      </c>
      <c r="AQ119" s="108">
        <f t="shared" si="25"/>
        <v>1.4343180143822978E-2</v>
      </c>
      <c r="AR119" s="108">
        <f t="shared" si="25"/>
        <v>0.10378954925388442</v>
      </c>
      <c r="AS119" s="108">
        <f t="shared" si="25"/>
        <v>0.11726092279747773</v>
      </c>
      <c r="AT119" s="109">
        <f t="shared" si="25"/>
        <v>6.7982072875597257E-3</v>
      </c>
      <c r="AU119" s="345">
        <f t="shared" si="25"/>
        <v>1.8404971410255083E-2</v>
      </c>
      <c r="AV119" s="130"/>
    </row>
    <row r="120" spans="1:48" x14ac:dyDescent="0.3">
      <c r="A120" s="363"/>
      <c r="B120" s="114" t="s">
        <v>46</v>
      </c>
      <c r="C120" s="112">
        <f t="shared" si="26"/>
        <v>96.046461137646546</v>
      </c>
      <c r="D120" s="105">
        <f t="shared" si="25"/>
        <v>98.374475350359248</v>
      </c>
      <c r="E120" s="105">
        <f t="shared" si="25"/>
        <v>73.995844133587539</v>
      </c>
      <c r="F120" s="105">
        <f t="shared" si="25"/>
        <v>96.943778966930111</v>
      </c>
      <c r="G120" s="105">
        <f t="shared" si="25"/>
        <v>93.245122985580991</v>
      </c>
      <c r="H120" s="105">
        <f t="shared" si="25"/>
        <v>95.613217690488142</v>
      </c>
      <c r="I120" s="105">
        <f t="shared" si="25"/>
        <v>79.291248807501688</v>
      </c>
      <c r="J120" s="105">
        <f t="shared" si="25"/>
        <v>97.729882755121125</v>
      </c>
      <c r="K120" s="105">
        <f t="shared" si="25"/>
        <v>98.066711458852595</v>
      </c>
      <c r="L120" s="105">
        <f t="shared" si="25"/>
        <v>98.873901145472601</v>
      </c>
      <c r="M120" s="105">
        <f t="shared" si="25"/>
        <v>90.455608569557484</v>
      </c>
      <c r="N120" s="105">
        <f t="shared" si="25"/>
        <v>81.198466154060128</v>
      </c>
      <c r="O120" s="105">
        <f t="shared" si="25"/>
        <v>91.680809226027037</v>
      </c>
      <c r="P120" s="105">
        <f t="shared" si="25"/>
        <v>96.01610911477745</v>
      </c>
      <c r="Q120" s="113">
        <f t="shared" si="25"/>
        <v>92.27631778011758</v>
      </c>
      <c r="R120" s="106">
        <f t="shared" si="25"/>
        <v>18.329555723449328</v>
      </c>
      <c r="S120" s="106">
        <f t="shared" si="25"/>
        <v>9.0768180931955538</v>
      </c>
      <c r="T120" s="106">
        <f t="shared" si="25"/>
        <v>2.8601561552477008</v>
      </c>
      <c r="U120" s="106">
        <f t="shared" si="25"/>
        <v>1.0038805984402572</v>
      </c>
      <c r="V120" s="106">
        <f t="shared" si="25"/>
        <v>2.5869630184906232</v>
      </c>
      <c r="W120" s="107">
        <f t="shared" si="25"/>
        <v>0.11560004767012275</v>
      </c>
      <c r="X120" s="107">
        <f t="shared" si="25"/>
        <v>0.16452572296399418</v>
      </c>
      <c r="Y120" s="107">
        <f t="shared" si="25"/>
        <v>2.8880047464488885</v>
      </c>
      <c r="Z120" s="107">
        <f t="shared" si="25"/>
        <v>0.34248242951516827</v>
      </c>
      <c r="AA120" s="107">
        <f t="shared" si="25"/>
        <v>0.13733643611948271</v>
      </c>
      <c r="AB120" s="107">
        <f t="shared" si="25"/>
        <v>0.13114124872057317</v>
      </c>
      <c r="AC120" s="107">
        <f t="shared" si="25"/>
        <v>0.39823500027751568</v>
      </c>
      <c r="AD120" s="107">
        <f t="shared" si="25"/>
        <v>0.23559132002100455</v>
      </c>
      <c r="AE120" s="107">
        <f t="shared" si="25"/>
        <v>0.21875812694090471</v>
      </c>
      <c r="AF120" s="107">
        <f t="shared" si="25"/>
        <v>9.5021822808458556E-2</v>
      </c>
      <c r="AG120" s="107">
        <f t="shared" si="25"/>
        <v>0.23432557890891598</v>
      </c>
      <c r="AH120" s="107">
        <f t="shared" si="25"/>
        <v>0.12673667359112653</v>
      </c>
      <c r="AI120" s="107">
        <f t="shared" si="25"/>
        <v>0.10178804666036122</v>
      </c>
      <c r="AJ120" s="107">
        <f t="shared" si="25"/>
        <v>2.3211280682411652E-2</v>
      </c>
      <c r="AK120" s="108">
        <f t="shared" si="25"/>
        <v>0.10265704309694755</v>
      </c>
      <c r="AL120" s="108">
        <f t="shared" si="25"/>
        <v>0.16875190142987526</v>
      </c>
      <c r="AM120" s="108">
        <f t="shared" si="25"/>
        <v>1.8351584757834758</v>
      </c>
      <c r="AN120" s="108">
        <f t="shared" si="25"/>
        <v>0.39853025379286283</v>
      </c>
      <c r="AO120" s="108">
        <f t="shared" si="25"/>
        <v>0.15144939730225226</v>
      </c>
      <c r="AP120" s="108">
        <f t="shared" si="25"/>
        <v>0.28253568516978073</v>
      </c>
      <c r="AQ120" s="108">
        <f t="shared" si="25"/>
        <v>8.540711812912774E-2</v>
      </c>
      <c r="AR120" s="108">
        <f t="shared" si="25"/>
        <v>0.93020870724578231</v>
      </c>
      <c r="AS120" s="108">
        <f t="shared" si="25"/>
        <v>0.86537411407648401</v>
      </c>
      <c r="AT120" s="109">
        <f t="shared" si="25"/>
        <v>3.1806427342123113E-2</v>
      </c>
      <c r="AU120" s="345">
        <f t="shared" si="25"/>
        <v>0.13627950740851799</v>
      </c>
      <c r="AV120" s="130"/>
    </row>
    <row r="121" spans="1:48" x14ac:dyDescent="0.3">
      <c r="A121" s="363"/>
      <c r="B121" s="115" t="s">
        <v>14</v>
      </c>
      <c r="C121" s="116">
        <f t="shared" si="26"/>
        <v>0.10421189752496743</v>
      </c>
      <c r="D121" s="106">
        <f t="shared" si="25"/>
        <v>4.9797254037134531E-2</v>
      </c>
      <c r="E121" s="106">
        <f t="shared" si="25"/>
        <v>11.724256121334161</v>
      </c>
      <c r="F121" s="106">
        <f t="shared" si="25"/>
        <v>5.3735754427602263E-2</v>
      </c>
      <c r="G121" s="106">
        <f t="shared" si="25"/>
        <v>1.7709923664122138</v>
      </c>
      <c r="H121" s="106">
        <f t="shared" si="25"/>
        <v>0.3354598236685542</v>
      </c>
      <c r="I121" s="106">
        <f t="shared" si="25"/>
        <v>2.592084138027317</v>
      </c>
      <c r="J121" s="106">
        <f t="shared" si="25"/>
        <v>3.2048714045348932E-2</v>
      </c>
      <c r="K121" s="106">
        <f t="shared" si="25"/>
        <v>0.14087864929885779</v>
      </c>
      <c r="L121" s="106">
        <f t="shared" si="25"/>
        <v>2.6638897633981546E-2</v>
      </c>
      <c r="M121" s="106">
        <f t="shared" si="25"/>
        <v>0.62868369351669939</v>
      </c>
      <c r="N121" s="106">
        <f t="shared" si="25"/>
        <v>0.19868470723808387</v>
      </c>
      <c r="O121" s="106">
        <f t="shared" si="25"/>
        <v>1.4113624687771262</v>
      </c>
      <c r="P121" s="106">
        <f t="shared" si="25"/>
        <v>0.35266501273821577</v>
      </c>
      <c r="Q121" s="106">
        <f t="shared" si="25"/>
        <v>1.2659369140419054</v>
      </c>
      <c r="R121" s="117">
        <f t="shared" si="25"/>
        <v>61.06247129757196</v>
      </c>
      <c r="S121" s="106">
        <f t="shared" si="25"/>
        <v>4.8713199454084615</v>
      </c>
      <c r="T121" s="106">
        <f t="shared" si="25"/>
        <v>1.5448126639683135</v>
      </c>
      <c r="U121" s="106">
        <f t="shared" si="25"/>
        <v>0.86670563863436212</v>
      </c>
      <c r="V121" s="106">
        <f t="shared" si="25"/>
        <v>2.4292056646507616</v>
      </c>
      <c r="W121" s="107">
        <f t="shared" si="25"/>
        <v>2.0259802168990586E-2</v>
      </c>
      <c r="X121" s="107">
        <f t="shared" si="25"/>
        <v>2.6893627792191357E-2</v>
      </c>
      <c r="Y121" s="107">
        <f t="shared" si="25"/>
        <v>0.49384008655289147</v>
      </c>
      <c r="Z121" s="107">
        <f t="shared" si="25"/>
        <v>2.1100813192877661E-2</v>
      </c>
      <c r="AA121" s="107">
        <f t="shared" si="25"/>
        <v>7.6298020066379287E-3</v>
      </c>
      <c r="AB121" s="107">
        <f t="shared" si="25"/>
        <v>2.7720914363698397E-2</v>
      </c>
      <c r="AC121" s="107">
        <f t="shared" si="25"/>
        <v>3.4689459954487432E-2</v>
      </c>
      <c r="AD121" s="107">
        <f t="shared" si="25"/>
        <v>3.4061395665687402E-2</v>
      </c>
      <c r="AE121" s="107">
        <f t="shared" si="25"/>
        <v>2.9065765118022301E-2</v>
      </c>
      <c r="AF121" s="107">
        <f t="shared" si="25"/>
        <v>1.207904527226168E-2</v>
      </c>
      <c r="AG121" s="107">
        <f t="shared" si="25"/>
        <v>9.800689612159982E-3</v>
      </c>
      <c r="AH121" s="107">
        <f t="shared" si="25"/>
        <v>1.3340702483276477E-2</v>
      </c>
      <c r="AI121" s="107">
        <f t="shared" si="25"/>
        <v>9.0077917398549735E-3</v>
      </c>
      <c r="AJ121" s="107">
        <f t="shared" si="25"/>
        <v>0</v>
      </c>
      <c r="AK121" s="108">
        <f t="shared" si="25"/>
        <v>1.0138967219451608E-2</v>
      </c>
      <c r="AL121" s="108">
        <f t="shared" si="25"/>
        <v>2.0440371159111653E-2</v>
      </c>
      <c r="AM121" s="108">
        <f t="shared" si="25"/>
        <v>2.3927172364672365E-2</v>
      </c>
      <c r="AN121" s="108">
        <f t="shared" si="25"/>
        <v>8.1146978412628593E-2</v>
      </c>
      <c r="AO121" s="108">
        <f t="shared" si="25"/>
        <v>1.7713379801433012E-2</v>
      </c>
      <c r="AP121" s="108">
        <f t="shared" si="25"/>
        <v>6.2647413304899979E-2</v>
      </c>
      <c r="AQ121" s="108">
        <f t="shared" si="25"/>
        <v>8.1495341726266924E-3</v>
      </c>
      <c r="AR121" s="108">
        <f t="shared" si="25"/>
        <v>9.3943900312804474E-2</v>
      </c>
      <c r="AS121" s="108">
        <f t="shared" si="25"/>
        <v>5.6331227618396172E-2</v>
      </c>
      <c r="AT121" s="109">
        <f t="shared" si="25"/>
        <v>3.3250490981637437E-3</v>
      </c>
      <c r="AU121" s="345">
        <f t="shared" si="25"/>
        <v>1.5199611220828637E-2</v>
      </c>
      <c r="AV121" s="130"/>
    </row>
    <row r="122" spans="1:48" x14ac:dyDescent="0.3">
      <c r="A122" s="363"/>
      <c r="B122" s="115" t="s">
        <v>15</v>
      </c>
      <c r="C122" s="116">
        <f t="shared" si="26"/>
        <v>0.1519756838905775</v>
      </c>
      <c r="D122" s="106">
        <f t="shared" si="25"/>
        <v>5.1575727395603621E-2</v>
      </c>
      <c r="E122" s="106">
        <f t="shared" si="25"/>
        <v>2.2343137464921488</v>
      </c>
      <c r="F122" s="106">
        <f t="shared" si="25"/>
        <v>5.1496764659785511E-2</v>
      </c>
      <c r="G122" s="106">
        <f t="shared" si="25"/>
        <v>0.62086513994910941</v>
      </c>
      <c r="H122" s="106">
        <f t="shared" si="25"/>
        <v>0.38276826033976058</v>
      </c>
      <c r="I122" s="106">
        <f t="shared" si="25"/>
        <v>5.5262116946273583</v>
      </c>
      <c r="J122" s="106">
        <f t="shared" si="25"/>
        <v>2.4036535534011697E-2</v>
      </c>
      <c r="K122" s="106">
        <f t="shared" si="25"/>
        <v>0.1062008279329851</v>
      </c>
      <c r="L122" s="106">
        <f t="shared" si="25"/>
        <v>2.1795461700530355E-2</v>
      </c>
      <c r="M122" s="106">
        <f t="shared" si="25"/>
        <v>0.8775376555337262</v>
      </c>
      <c r="N122" s="106">
        <f t="shared" si="25"/>
        <v>0.59406727464187081</v>
      </c>
      <c r="O122" s="106">
        <f t="shared" si="25"/>
        <v>0.85475384860670689</v>
      </c>
      <c r="P122" s="106">
        <f t="shared" si="25"/>
        <v>0.33041485420583622</v>
      </c>
      <c r="Q122" s="106">
        <f t="shared" si="25"/>
        <v>0.78272922184000959</v>
      </c>
      <c r="R122" s="106">
        <f t="shared" si="25"/>
        <v>4.7360858035939142</v>
      </c>
      <c r="S122" s="117">
        <f t="shared" si="25"/>
        <v>62.333788262819269</v>
      </c>
      <c r="T122" s="106">
        <f t="shared" si="25"/>
        <v>2.3807887818350433</v>
      </c>
      <c r="U122" s="106">
        <f t="shared" si="25"/>
        <v>0.8582473119233075</v>
      </c>
      <c r="V122" s="106">
        <f t="shared" si="25"/>
        <v>3.4523680293499122</v>
      </c>
      <c r="W122" s="107">
        <f t="shared" si="25"/>
        <v>3.8136098200452863E-2</v>
      </c>
      <c r="X122" s="107">
        <f t="shared" si="25"/>
        <v>5.6951211795228759E-2</v>
      </c>
      <c r="Y122" s="107">
        <f t="shared" si="25"/>
        <v>0.24255749834223289</v>
      </c>
      <c r="Z122" s="107">
        <f t="shared" si="25"/>
        <v>7.3041276436884225E-2</v>
      </c>
      <c r="AA122" s="107">
        <f t="shared" si="25"/>
        <v>2.5432673355459758E-2</v>
      </c>
      <c r="AB122" s="107">
        <f t="shared" si="25"/>
        <v>4.4779938587512794E-2</v>
      </c>
      <c r="AC122" s="107">
        <f t="shared" si="25"/>
        <v>0.11794416384525726</v>
      </c>
      <c r="AD122" s="107">
        <f t="shared" si="25"/>
        <v>6.8122791331374805E-2</v>
      </c>
      <c r="AE122" s="107">
        <f t="shared" si="25"/>
        <v>6.2720861570469189E-2</v>
      </c>
      <c r="AF122" s="107">
        <f t="shared" si="25"/>
        <v>2.4963360229340804E-2</v>
      </c>
      <c r="AG122" s="107">
        <f t="shared" si="25"/>
        <v>5.2567335192494451E-2</v>
      </c>
      <c r="AH122" s="107">
        <f t="shared" si="25"/>
        <v>2.0963961045148749E-2</v>
      </c>
      <c r="AI122" s="107">
        <f t="shared" si="25"/>
        <v>1.3511687609782462E-2</v>
      </c>
      <c r="AJ122" s="107">
        <f t="shared" si="25"/>
        <v>1.1605640341205826E-2</v>
      </c>
      <c r="AK122" s="108">
        <f t="shared" si="25"/>
        <v>1.3307394475530235E-2</v>
      </c>
      <c r="AL122" s="108">
        <f t="shared" si="25"/>
        <v>3.2799665348341958E-2</v>
      </c>
      <c r="AM122" s="108">
        <f t="shared" si="25"/>
        <v>5.1749465811965815E-2</v>
      </c>
      <c r="AN122" s="108">
        <f t="shared" si="25"/>
        <v>6.1049829553426187E-2</v>
      </c>
      <c r="AO122" s="108">
        <f t="shared" si="25"/>
        <v>3.0998414652507772E-2</v>
      </c>
      <c r="AP122" s="108">
        <f t="shared" si="25"/>
        <v>6.7211132154925815E-2</v>
      </c>
      <c r="AQ122" s="108">
        <f t="shared" si="25"/>
        <v>1.7602993812873655E-2</v>
      </c>
      <c r="AR122" s="108">
        <f t="shared" si="25"/>
        <v>0.33434182862417311</v>
      </c>
      <c r="AS122" s="108">
        <f t="shared" si="25"/>
        <v>0.17474176730604526</v>
      </c>
      <c r="AT122" s="109">
        <f t="shared" si="25"/>
        <v>4.8727891015406307E-3</v>
      </c>
      <c r="AU122" s="345">
        <f t="shared" si="25"/>
        <v>2.4557194999638102E-2</v>
      </c>
      <c r="AV122" s="130"/>
    </row>
    <row r="123" spans="1:48" x14ac:dyDescent="0.3">
      <c r="A123" s="363"/>
      <c r="B123" s="115" t="s">
        <v>33</v>
      </c>
      <c r="C123" s="116">
        <f t="shared" si="26"/>
        <v>0.26704298740772903</v>
      </c>
      <c r="D123" s="106">
        <f t="shared" si="25"/>
        <v>0.19029664935619264</v>
      </c>
      <c r="E123" s="106">
        <f t="shared" si="25"/>
        <v>1.9515434545104005</v>
      </c>
      <c r="F123" s="106">
        <f t="shared" si="25"/>
        <v>0.15672928374717326</v>
      </c>
      <c r="G123" s="106">
        <f t="shared" si="25"/>
        <v>0.57675996607294322</v>
      </c>
      <c r="H123" s="106">
        <f t="shared" si="25"/>
        <v>0.40713927317038207</v>
      </c>
      <c r="I123" s="106">
        <f t="shared" si="25"/>
        <v>1.3193103287805106</v>
      </c>
      <c r="J123" s="106">
        <f t="shared" si="25"/>
        <v>0.13086558235184145</v>
      </c>
      <c r="K123" s="106">
        <f t="shared" si="25"/>
        <v>0.21456901970133727</v>
      </c>
      <c r="L123" s="106">
        <f t="shared" si="25"/>
        <v>0.14772479597026131</v>
      </c>
      <c r="M123" s="106">
        <f t="shared" ref="D123:AU128" si="27">M24/M$52*100</f>
        <v>0.63803910562260269</v>
      </c>
      <c r="N123" s="106">
        <f t="shared" si="27"/>
        <v>0.45498797957521209</v>
      </c>
      <c r="O123" s="106">
        <f t="shared" si="27"/>
        <v>0.53340183174192635</v>
      </c>
      <c r="P123" s="106">
        <f t="shared" si="27"/>
        <v>0.49951605905192076</v>
      </c>
      <c r="Q123" s="106">
        <f t="shared" si="27"/>
        <v>0.52874719007544579</v>
      </c>
      <c r="R123" s="106">
        <f t="shared" si="27"/>
        <v>3.174673718205117</v>
      </c>
      <c r="S123" s="106">
        <f t="shared" si="27"/>
        <v>9.406317020861767</v>
      </c>
      <c r="T123" s="117">
        <f t="shared" si="27"/>
        <v>49.914894421584123</v>
      </c>
      <c r="U123" s="106">
        <f t="shared" si="27"/>
        <v>7.4395076162457174</v>
      </c>
      <c r="V123" s="106">
        <f t="shared" si="27"/>
        <v>31.626433109383779</v>
      </c>
      <c r="W123" s="107">
        <f t="shared" si="27"/>
        <v>0.57204147300679298</v>
      </c>
      <c r="X123" s="107">
        <f t="shared" si="27"/>
        <v>0.35594507372017969</v>
      </c>
      <c r="Y123" s="107">
        <f t="shared" si="27"/>
        <v>1.0313056224479111</v>
      </c>
      <c r="Z123" s="107">
        <f t="shared" si="27"/>
        <v>1.0160853122108782</v>
      </c>
      <c r="AA123" s="107">
        <f t="shared" si="27"/>
        <v>0.35478579330866361</v>
      </c>
      <c r="AB123" s="107">
        <f t="shared" si="27"/>
        <v>0.77298703514158984</v>
      </c>
      <c r="AC123" s="107">
        <f t="shared" si="27"/>
        <v>1.8413165343841926</v>
      </c>
      <c r="AD123" s="107">
        <f t="shared" si="27"/>
        <v>1.6420431160500133</v>
      </c>
      <c r="AE123" s="107">
        <f t="shared" si="27"/>
        <v>0.80772231485872514</v>
      </c>
      <c r="AF123" s="107">
        <f t="shared" si="27"/>
        <v>0.34707123415631896</v>
      </c>
      <c r="AG123" s="107">
        <f t="shared" si="27"/>
        <v>0.35638871316945392</v>
      </c>
      <c r="AH123" s="107">
        <f t="shared" si="27"/>
        <v>0.10291399058527569</v>
      </c>
      <c r="AI123" s="107">
        <f t="shared" si="27"/>
        <v>0.16574336801333153</v>
      </c>
      <c r="AJ123" s="107">
        <f t="shared" si="27"/>
        <v>6.5765295266833015E-2</v>
      </c>
      <c r="AK123" s="108">
        <f t="shared" si="27"/>
        <v>0.2154530534133467</v>
      </c>
      <c r="AL123" s="108">
        <f t="shared" si="27"/>
        <v>0.86752738059020384</v>
      </c>
      <c r="AM123" s="108">
        <f t="shared" si="27"/>
        <v>0.15246616809116809</v>
      </c>
      <c r="AN123" s="108">
        <f t="shared" si="27"/>
        <v>0.69998748668089894</v>
      </c>
      <c r="AO123" s="108">
        <f t="shared" si="27"/>
        <v>0.28890522456137241</v>
      </c>
      <c r="AP123" s="108">
        <f t="shared" si="27"/>
        <v>1.3838440203873767</v>
      </c>
      <c r="AQ123" s="108">
        <f t="shared" si="27"/>
        <v>0.32435146007054239</v>
      </c>
      <c r="AR123" s="108">
        <f t="shared" si="27"/>
        <v>1.7324239782575253</v>
      </c>
      <c r="AS123" s="108">
        <f t="shared" si="27"/>
        <v>0.48571313609739553</v>
      </c>
      <c r="AT123" s="109">
        <f t="shared" si="27"/>
        <v>5.8155034672338256E-2</v>
      </c>
      <c r="AU123" s="345">
        <f t="shared" si="27"/>
        <v>0.33113438731090961</v>
      </c>
      <c r="AV123" s="130"/>
    </row>
    <row r="124" spans="1:48" x14ac:dyDescent="0.3">
      <c r="A124" s="363"/>
      <c r="B124" s="115" t="s">
        <v>34</v>
      </c>
      <c r="C124" s="116">
        <f t="shared" si="26"/>
        <v>0.34954407294832829</v>
      </c>
      <c r="D124" s="106">
        <f t="shared" si="27"/>
        <v>0.25965711033648714</v>
      </c>
      <c r="E124" s="106">
        <f t="shared" si="27"/>
        <v>4.7578243825110862</v>
      </c>
      <c r="F124" s="106">
        <f t="shared" si="27"/>
        <v>0.27763473120927834</v>
      </c>
      <c r="G124" s="106">
        <f t="shared" si="27"/>
        <v>1.1535199321458864</v>
      </c>
      <c r="H124" s="106">
        <f t="shared" si="27"/>
        <v>0.65084940147659665</v>
      </c>
      <c r="I124" s="106">
        <f t="shared" si="27"/>
        <v>2.6944644810014662</v>
      </c>
      <c r="J124" s="106">
        <f t="shared" si="27"/>
        <v>0.12819485618139573</v>
      </c>
      <c r="K124" s="106">
        <f t="shared" si="27"/>
        <v>0.30343093695138601</v>
      </c>
      <c r="L124" s="106">
        <f t="shared" si="27"/>
        <v>0.15983338580388928</v>
      </c>
      <c r="M124" s="106">
        <f t="shared" si="27"/>
        <v>1.2835625409299281</v>
      </c>
      <c r="N124" s="106">
        <f t="shared" si="27"/>
        <v>0.65764638095805761</v>
      </c>
      <c r="O124" s="106">
        <f t="shared" si="27"/>
        <v>1.0407624581480628</v>
      </c>
      <c r="P124" s="106">
        <f t="shared" si="27"/>
        <v>0.68307986694405198</v>
      </c>
      <c r="Q124" s="106">
        <f t="shared" si="27"/>
        <v>0.99163020705189808</v>
      </c>
      <c r="R124" s="106">
        <f t="shared" si="27"/>
        <v>9.4766158541101877</v>
      </c>
      <c r="S124" s="106">
        <f t="shared" si="27"/>
        <v>10.037044258139987</v>
      </c>
      <c r="T124" s="106">
        <f t="shared" si="27"/>
        <v>26.838439591179643</v>
      </c>
      <c r="U124" s="117">
        <f t="shared" si="27"/>
        <v>72.118012757066623</v>
      </c>
      <c r="V124" s="106">
        <f t="shared" si="27"/>
        <v>43.524891203411045</v>
      </c>
      <c r="W124" s="107">
        <f t="shared" si="27"/>
        <v>1.2799427958526992</v>
      </c>
      <c r="X124" s="107">
        <f t="shared" si="27"/>
        <v>0.93336708219958242</v>
      </c>
      <c r="Y124" s="107">
        <f t="shared" si="27"/>
        <v>7.6431787247408653</v>
      </c>
      <c r="Z124" s="107">
        <f t="shared" si="27"/>
        <v>3.4394325504390597</v>
      </c>
      <c r="AA124" s="107">
        <f t="shared" si="27"/>
        <v>0.92447767647096213</v>
      </c>
      <c r="AB124" s="107">
        <f t="shared" si="27"/>
        <v>1.6813800750597068</v>
      </c>
      <c r="AC124" s="107">
        <f t="shared" si="27"/>
        <v>11.546039851251596</v>
      </c>
      <c r="AD124" s="107">
        <f t="shared" si="27"/>
        <v>5.0240558606888914</v>
      </c>
      <c r="AE124" s="107">
        <f t="shared" si="27"/>
        <v>2.476709143477795</v>
      </c>
      <c r="AF124" s="107">
        <f t="shared" si="27"/>
        <v>0.78594321238182663</v>
      </c>
      <c r="AG124" s="107">
        <f t="shared" si="27"/>
        <v>0.29223874479895218</v>
      </c>
      <c r="AH124" s="107">
        <f t="shared" si="27"/>
        <v>0.16390005908025385</v>
      </c>
      <c r="AI124" s="107">
        <f t="shared" si="27"/>
        <v>0.14412466783767958</v>
      </c>
      <c r="AJ124" s="107">
        <f t="shared" si="27"/>
        <v>7.5436662217837874E-2</v>
      </c>
      <c r="AK124" s="108">
        <f t="shared" si="27"/>
        <v>0.49680939375312883</v>
      </c>
      <c r="AL124" s="108">
        <f t="shared" si="27"/>
        <v>3.6944782476422273</v>
      </c>
      <c r="AM124" s="108">
        <f t="shared" si="27"/>
        <v>0.29491631054131051</v>
      </c>
      <c r="AN124" s="108">
        <f t="shared" si="27"/>
        <v>3.4233407528467796</v>
      </c>
      <c r="AO124" s="108">
        <f t="shared" si="27"/>
        <v>0.70357544571291919</v>
      </c>
      <c r="AP124" s="108">
        <f t="shared" si="27"/>
        <v>6.5145012166459573</v>
      </c>
      <c r="AQ124" s="108">
        <f t="shared" si="27"/>
        <v>0.4397488639549364</v>
      </c>
      <c r="AR124" s="108">
        <f t="shared" si="27"/>
        <v>9.3888518537510901</v>
      </c>
      <c r="AS124" s="108">
        <f t="shared" si="27"/>
        <v>1.4453558351679301</v>
      </c>
      <c r="AT124" s="109">
        <f t="shared" si="27"/>
        <v>7.5535636528441391E-2</v>
      </c>
      <c r="AU124" s="345">
        <f t="shared" si="27"/>
        <v>0.32994530207934819</v>
      </c>
      <c r="AV124" s="130"/>
    </row>
    <row r="125" spans="1:48" x14ac:dyDescent="0.3">
      <c r="A125" s="363"/>
      <c r="B125" s="118" t="s">
        <v>47</v>
      </c>
      <c r="C125" s="116">
        <f t="shared" si="26"/>
        <v>0.87277464177160224</v>
      </c>
      <c r="D125" s="106">
        <f t="shared" si="27"/>
        <v>0.55132674112541802</v>
      </c>
      <c r="E125" s="106">
        <f t="shared" si="27"/>
        <v>20.667937704847798</v>
      </c>
      <c r="F125" s="106">
        <f t="shared" si="27"/>
        <v>0.53959653404383945</v>
      </c>
      <c r="G125" s="106">
        <f t="shared" si="27"/>
        <v>4.1221374045801529</v>
      </c>
      <c r="H125" s="106">
        <f t="shared" si="27"/>
        <v>1.7762167586552933</v>
      </c>
      <c r="I125" s="106">
        <f t="shared" si="27"/>
        <v>12.132070642436652</v>
      </c>
      <c r="J125" s="106">
        <f t="shared" si="27"/>
        <v>0.3151456881125978</v>
      </c>
      <c r="K125" s="106">
        <f t="shared" si="27"/>
        <v>0.76507943388456623</v>
      </c>
      <c r="L125" s="106">
        <f t="shared" si="27"/>
        <v>0.35599254110866252</v>
      </c>
      <c r="M125" s="106">
        <f t="shared" si="27"/>
        <v>3.427822995602956</v>
      </c>
      <c r="N125" s="106">
        <f t="shared" si="27"/>
        <v>1.9053863424132245</v>
      </c>
      <c r="O125" s="106">
        <f t="shared" si="27"/>
        <v>3.8402806072738223</v>
      </c>
      <c r="P125" s="106">
        <f t="shared" si="27"/>
        <v>1.8656757929400247</v>
      </c>
      <c r="Q125" s="106">
        <f t="shared" si="27"/>
        <v>3.5690435330092591</v>
      </c>
      <c r="R125" s="106">
        <f t="shared" si="27"/>
        <v>78.449846673481176</v>
      </c>
      <c r="S125" s="106">
        <f t="shared" si="27"/>
        <v>86.648469487229491</v>
      </c>
      <c r="T125" s="106">
        <f t="shared" si="27"/>
        <v>80.678935458567111</v>
      </c>
      <c r="U125" s="106">
        <f t="shared" si="27"/>
        <v>81.282473323870008</v>
      </c>
      <c r="V125" s="117">
        <f t="shared" si="27"/>
        <v>81.032898006795492</v>
      </c>
      <c r="W125" s="107">
        <f t="shared" si="27"/>
        <v>1.9103801692289357</v>
      </c>
      <c r="X125" s="107">
        <f t="shared" si="27"/>
        <v>1.3731569955071821</v>
      </c>
      <c r="Y125" s="107">
        <f t="shared" si="27"/>
        <v>9.4108819320838997</v>
      </c>
      <c r="Z125" s="107">
        <f t="shared" si="27"/>
        <v>4.5496599522796988</v>
      </c>
      <c r="AA125" s="107">
        <f t="shared" si="27"/>
        <v>1.3123259451417235</v>
      </c>
      <c r="AB125" s="107">
        <f t="shared" si="27"/>
        <v>2.5268679631525077</v>
      </c>
      <c r="AC125" s="107">
        <f t="shared" si="27"/>
        <v>13.539990009435531</v>
      </c>
      <c r="AD125" s="107">
        <f t="shared" si="27"/>
        <v>6.7682831637359682</v>
      </c>
      <c r="AE125" s="107">
        <f t="shared" si="27"/>
        <v>3.3762180850250116</v>
      </c>
      <c r="AF125" s="107">
        <f t="shared" si="27"/>
        <v>1.1700568520397481</v>
      </c>
      <c r="AG125" s="107">
        <f t="shared" si="27"/>
        <v>0.71099548277306057</v>
      </c>
      <c r="AH125" s="107">
        <f t="shared" si="27"/>
        <v>0.30111871319395478</v>
      </c>
      <c r="AI125" s="107">
        <f t="shared" si="27"/>
        <v>0.33238751520064858</v>
      </c>
      <c r="AJ125" s="107">
        <f t="shared" si="27"/>
        <v>0.15280759782587669</v>
      </c>
      <c r="AK125" s="108">
        <f t="shared" si="27"/>
        <v>0.7357088088614574</v>
      </c>
      <c r="AL125" s="108">
        <f t="shared" si="27"/>
        <v>4.6152456647398843</v>
      </c>
      <c r="AM125" s="108">
        <f t="shared" si="27"/>
        <v>0.52305911680911688</v>
      </c>
      <c r="AN125" s="108">
        <f t="shared" si="27"/>
        <v>4.2655250474937336</v>
      </c>
      <c r="AO125" s="108">
        <f t="shared" si="27"/>
        <v>1.0411924647282325</v>
      </c>
      <c r="AP125" s="108">
        <f t="shared" si="27"/>
        <v>8.0282037824931596</v>
      </c>
      <c r="AQ125" s="108">
        <f t="shared" si="27"/>
        <v>0.7898528520109791</v>
      </c>
      <c r="AR125" s="108">
        <f t="shared" si="27"/>
        <v>11.549561560945593</v>
      </c>
      <c r="AS125" s="108">
        <f t="shared" si="27"/>
        <v>2.162141966189767</v>
      </c>
      <c r="AT125" s="109">
        <f t="shared" si="27"/>
        <v>0.14188850940048403</v>
      </c>
      <c r="AU125" s="345">
        <f t="shared" si="27"/>
        <v>0.70083649561072447</v>
      </c>
      <c r="AV125" s="130"/>
    </row>
    <row r="126" spans="1:48" x14ac:dyDescent="0.3">
      <c r="A126" s="363"/>
      <c r="B126" s="119" t="s">
        <v>16</v>
      </c>
      <c r="C126" s="120">
        <f t="shared" si="26"/>
        <v>1.3026487190620929E-2</v>
      </c>
      <c r="D126" s="107">
        <f t="shared" si="27"/>
        <v>0</v>
      </c>
      <c r="E126" s="107">
        <f t="shared" si="27"/>
        <v>6.4265975450397373E-3</v>
      </c>
      <c r="F126" s="107">
        <f t="shared" si="27"/>
        <v>1.1194948839083806E-2</v>
      </c>
      <c r="G126" s="107">
        <f t="shared" si="27"/>
        <v>1.0178117048346055E-2</v>
      </c>
      <c r="H126" s="107">
        <f t="shared" si="27"/>
        <v>1.1468711920292451E-2</v>
      </c>
      <c r="I126" s="107">
        <f t="shared" si="27"/>
        <v>1.6287781836796425E-2</v>
      </c>
      <c r="J126" s="107">
        <f t="shared" si="27"/>
        <v>0</v>
      </c>
      <c r="K126" s="107">
        <f t="shared" si="27"/>
        <v>6.5020915061011295E-3</v>
      </c>
      <c r="L126" s="107">
        <f t="shared" si="27"/>
        <v>2.9060615600707142E-2</v>
      </c>
      <c r="M126" s="107">
        <f t="shared" si="27"/>
        <v>1.6839741790625876E-2</v>
      </c>
      <c r="N126" s="107">
        <f t="shared" si="27"/>
        <v>0</v>
      </c>
      <c r="O126" s="107">
        <f t="shared" si="27"/>
        <v>9.9204591755389822E-3</v>
      </c>
      <c r="P126" s="107">
        <f t="shared" si="27"/>
        <v>1.0012571339570795E-2</v>
      </c>
      <c r="Q126" s="107">
        <f t="shared" si="27"/>
        <v>9.9331119522843864E-3</v>
      </c>
      <c r="R126" s="107">
        <f t="shared" si="27"/>
        <v>1.7776987689436027E-2</v>
      </c>
      <c r="S126" s="107">
        <f t="shared" si="27"/>
        <v>1.5597582374731918E-2</v>
      </c>
      <c r="T126" s="107">
        <f t="shared" si="27"/>
        <v>0.17952642469412949</v>
      </c>
      <c r="U126" s="107">
        <f t="shared" si="27"/>
        <v>0.14842999131657264</v>
      </c>
      <c r="V126" s="107">
        <f t="shared" si="27"/>
        <v>0.16025434627818019</v>
      </c>
      <c r="W126" s="121">
        <f t="shared" si="27"/>
        <v>64.830175187701116</v>
      </c>
      <c r="X126" s="107">
        <f t="shared" si="27"/>
        <v>4.7459343162690624E-3</v>
      </c>
      <c r="Y126" s="107">
        <f t="shared" si="27"/>
        <v>3.664537744738771E-2</v>
      </c>
      <c r="Z126" s="107">
        <f t="shared" si="27"/>
        <v>5.6809881673132175E-2</v>
      </c>
      <c r="AA126" s="107">
        <f t="shared" si="27"/>
        <v>2.6704307023232746E-2</v>
      </c>
      <c r="AB126" s="107">
        <f t="shared" si="27"/>
        <v>2.2389969293756397E-2</v>
      </c>
      <c r="AC126" s="107">
        <f t="shared" si="27"/>
        <v>9.574290947438531E-2</v>
      </c>
      <c r="AD126" s="107">
        <f t="shared" si="27"/>
        <v>7.3799690608989374E-2</v>
      </c>
      <c r="AE126" s="107">
        <f t="shared" si="27"/>
        <v>4.4363536232770888E-2</v>
      </c>
      <c r="AF126" s="107">
        <f t="shared" si="27"/>
        <v>1.1982412910083586</v>
      </c>
      <c r="AG126" s="107">
        <f t="shared" si="27"/>
        <v>2.6729153487709046E-3</v>
      </c>
      <c r="AH126" s="107">
        <f t="shared" si="27"/>
        <v>1.0481980522574375E-2</v>
      </c>
      <c r="AI126" s="107">
        <f t="shared" si="27"/>
        <v>4.5038958699274868E-3</v>
      </c>
      <c r="AJ126" s="107">
        <f t="shared" si="27"/>
        <v>0</v>
      </c>
      <c r="AK126" s="108">
        <f t="shared" si="27"/>
        <v>5.5846698815641895</v>
      </c>
      <c r="AL126" s="108">
        <f t="shared" si="27"/>
        <v>0.22484408275022816</v>
      </c>
      <c r="AM126" s="108">
        <f t="shared" si="27"/>
        <v>1.669337606837607E-3</v>
      </c>
      <c r="AN126" s="108">
        <f t="shared" si="27"/>
        <v>3.8677531766766901E-2</v>
      </c>
      <c r="AO126" s="108">
        <f t="shared" si="27"/>
        <v>9.3880912947594958E-3</v>
      </c>
      <c r="AP126" s="108">
        <f t="shared" si="27"/>
        <v>1.8678056602560247</v>
      </c>
      <c r="AQ126" s="108">
        <f t="shared" si="27"/>
        <v>2.5752527985500345E-2</v>
      </c>
      <c r="AR126" s="108">
        <f t="shared" si="27"/>
        <v>2.7280652274242347E-2</v>
      </c>
      <c r="AS126" s="108">
        <f t="shared" si="27"/>
        <v>8.6221266762851276E-3</v>
      </c>
      <c r="AT126" s="109">
        <f t="shared" si="27"/>
        <v>7.9238363809247345E-3</v>
      </c>
      <c r="AU126" s="345">
        <f t="shared" si="27"/>
        <v>1.1839152957720265E-2</v>
      </c>
      <c r="AV126" s="130"/>
    </row>
    <row r="127" spans="1:48" x14ac:dyDescent="0.3">
      <c r="A127" s="363"/>
      <c r="B127" s="119" t="s">
        <v>18</v>
      </c>
      <c r="C127" s="120">
        <f t="shared" si="26"/>
        <v>1.5197568389057751E-2</v>
      </c>
      <c r="D127" s="107">
        <f t="shared" si="27"/>
        <v>7.1138934338763607E-3</v>
      </c>
      <c r="E127" s="107">
        <f t="shared" si="27"/>
        <v>0.15638054026263362</v>
      </c>
      <c r="F127" s="107">
        <f t="shared" si="27"/>
        <v>1.3433938606900566E-2</v>
      </c>
      <c r="G127" s="107">
        <f t="shared" si="27"/>
        <v>8.142493638676844E-2</v>
      </c>
      <c r="H127" s="107">
        <f t="shared" si="27"/>
        <v>3.153895778080424E-2</v>
      </c>
      <c r="I127" s="107">
        <f t="shared" si="27"/>
        <v>6.51511273471857E-2</v>
      </c>
      <c r="J127" s="107">
        <f t="shared" si="27"/>
        <v>0</v>
      </c>
      <c r="K127" s="107">
        <f t="shared" si="27"/>
        <v>1.3004183012202259E-2</v>
      </c>
      <c r="L127" s="107">
        <f t="shared" si="27"/>
        <v>0</v>
      </c>
      <c r="M127" s="107">
        <f t="shared" si="27"/>
        <v>6.7358967162503502E-2</v>
      </c>
      <c r="N127" s="107">
        <f t="shared" si="27"/>
        <v>0</v>
      </c>
      <c r="O127" s="107">
        <f t="shared" si="27"/>
        <v>3.6493117681446967E-2</v>
      </c>
      <c r="P127" s="107">
        <f t="shared" si="27"/>
        <v>3.6712761578426248E-2</v>
      </c>
      <c r="Q127" s="107">
        <f t="shared" si="27"/>
        <v>3.65232885630149E-2</v>
      </c>
      <c r="R127" s="107">
        <f t="shared" si="27"/>
        <v>8.8884938447180123E-2</v>
      </c>
      <c r="S127" s="107">
        <f t="shared" si="27"/>
        <v>4.5817898225775006E-2</v>
      </c>
      <c r="T127" s="107">
        <f t="shared" si="27"/>
        <v>0.38686030741306249</v>
      </c>
      <c r="U127" s="107">
        <f t="shared" si="27"/>
        <v>0.13267294720162398</v>
      </c>
      <c r="V127" s="107">
        <f t="shared" si="27"/>
        <v>0.27443261103665401</v>
      </c>
      <c r="W127" s="107">
        <f t="shared" si="27"/>
        <v>1.1917530687641521E-2</v>
      </c>
      <c r="X127" s="121">
        <f t="shared" si="27"/>
        <v>68.852433082326144</v>
      </c>
      <c r="Y127" s="107">
        <f t="shared" si="27"/>
        <v>1.7781733151851462</v>
      </c>
      <c r="Z127" s="107">
        <f t="shared" si="27"/>
        <v>1.4608255287376845E-2</v>
      </c>
      <c r="AA127" s="107">
        <f t="shared" si="27"/>
        <v>7.6298020066379287E-3</v>
      </c>
      <c r="AB127" s="107">
        <f t="shared" si="27"/>
        <v>6.3971340839303996E-3</v>
      </c>
      <c r="AC127" s="107">
        <f t="shared" si="27"/>
        <v>2.6363989565410445E-2</v>
      </c>
      <c r="AD127" s="107">
        <f t="shared" si="27"/>
        <v>1.7030697832843701E-2</v>
      </c>
      <c r="AE127" s="107">
        <f t="shared" si="27"/>
        <v>0</v>
      </c>
      <c r="AF127" s="107">
        <f t="shared" si="27"/>
        <v>7.2474271633570083E-3</v>
      </c>
      <c r="AG127" s="107">
        <f t="shared" si="27"/>
        <v>2.6729153487709046E-3</v>
      </c>
      <c r="AH127" s="107">
        <f t="shared" si="27"/>
        <v>2.8587219607021019E-3</v>
      </c>
      <c r="AI127" s="107">
        <f t="shared" si="27"/>
        <v>5.4046750439129846E-3</v>
      </c>
      <c r="AJ127" s="107">
        <f t="shared" si="27"/>
        <v>0</v>
      </c>
      <c r="AK127" s="108">
        <f t="shared" si="27"/>
        <v>9.5052817682358837E-3</v>
      </c>
      <c r="AL127" s="108">
        <f t="shared" si="27"/>
        <v>2.4243230909644052E-2</v>
      </c>
      <c r="AM127" s="108">
        <f t="shared" si="27"/>
        <v>1.669337606837607E-3</v>
      </c>
      <c r="AN127" s="108">
        <f t="shared" si="27"/>
        <v>2.5781229262965506</v>
      </c>
      <c r="AO127" s="108">
        <f t="shared" si="27"/>
        <v>6.3768167285158843E-3</v>
      </c>
      <c r="AP127" s="108">
        <f t="shared" si="27"/>
        <v>4.6674397329809589E-2</v>
      </c>
      <c r="AQ127" s="108">
        <f t="shared" si="27"/>
        <v>5.8676646042912185E-3</v>
      </c>
      <c r="AR127" s="108">
        <f t="shared" si="27"/>
        <v>1.6204297215527408E-2</v>
      </c>
      <c r="AS127" s="108">
        <f t="shared" si="27"/>
        <v>2.4141954693598359E-2</v>
      </c>
      <c r="AT127" s="109">
        <f t="shared" si="27"/>
        <v>3.5027800076424288E-3</v>
      </c>
      <c r="AU127" s="345">
        <f t="shared" si="27"/>
        <v>1.0960263873522691E-2</v>
      </c>
      <c r="AV127" s="130"/>
    </row>
    <row r="128" spans="1:48" x14ac:dyDescent="0.3">
      <c r="A128" s="363"/>
      <c r="B128" s="119" t="s">
        <v>17</v>
      </c>
      <c r="C128" s="120">
        <f t="shared" si="26"/>
        <v>2.8224055579678681E-2</v>
      </c>
      <c r="D128" s="107">
        <f t="shared" si="27"/>
        <v>2.3120153660098171E-2</v>
      </c>
      <c r="E128" s="107">
        <f t="shared" si="27"/>
        <v>0.94899423748420131</v>
      </c>
      <c r="F128" s="107">
        <f t="shared" si="27"/>
        <v>1.3433938606900566E-2</v>
      </c>
      <c r="G128" s="107">
        <f t="shared" si="27"/>
        <v>0.44783715012722641</v>
      </c>
      <c r="H128" s="107">
        <f t="shared" si="27"/>
        <v>6.8812271521754703E-2</v>
      </c>
      <c r="I128" s="107">
        <f t="shared" si="27"/>
        <v>0.18614607813481629</v>
      </c>
      <c r="J128" s="107">
        <f t="shared" si="27"/>
        <v>0</v>
      </c>
      <c r="K128" s="107">
        <f t="shared" si="27"/>
        <v>5.6351459719543119E-2</v>
      </c>
      <c r="L128" s="107">
        <f t="shared" si="27"/>
        <v>7.2651539001767854E-3</v>
      </c>
      <c r="M128" s="107">
        <f t="shared" si="27"/>
        <v>7.8585461689587424E-2</v>
      </c>
      <c r="N128" s="107">
        <f t="shared" si="27"/>
        <v>1.788162365142755E-2</v>
      </c>
      <c r="O128" s="107">
        <f t="shared" si="27"/>
        <v>0.1443781112154334</v>
      </c>
      <c r="P128" s="107">
        <f t="shared" si="27"/>
        <v>0.11792584022161158</v>
      </c>
      <c r="Q128" s="107">
        <f t="shared" si="27"/>
        <v>0.14074455550852186</v>
      </c>
      <c r="R128" s="107">
        <f t="shared" si="27"/>
        <v>0.30665303764277141</v>
      </c>
      <c r="S128" s="107">
        <f t="shared" si="27"/>
        <v>0.1111327744199649</v>
      </c>
      <c r="T128" s="107">
        <f t="shared" si="27"/>
        <v>0.53936323226882565</v>
      </c>
      <c r="U128" s="107">
        <f t="shared" si="27"/>
        <v>0.51015988283853264</v>
      </c>
      <c r="V128" s="107">
        <f t="shared" si="27"/>
        <v>0.51243541660478942</v>
      </c>
      <c r="W128" s="107">
        <f t="shared" si="27"/>
        <v>2.97938267191038E-2</v>
      </c>
      <c r="X128" s="107">
        <f t="shared" si="27"/>
        <v>0.74669366575966589</v>
      </c>
      <c r="Y128" s="121">
        <f t="shared" si="27"/>
        <v>68.703102641957216</v>
      </c>
      <c r="Z128" s="107">
        <f t="shared" si="27"/>
        <v>2.2723952669252867E-2</v>
      </c>
      <c r="AA128" s="107">
        <f t="shared" si="27"/>
        <v>1.5259604013275857E-2</v>
      </c>
      <c r="AB128" s="107">
        <f t="shared" si="27"/>
        <v>1.9191402251791195E-2</v>
      </c>
      <c r="AC128" s="107">
        <f t="shared" si="27"/>
        <v>3.7464616750846419E-2</v>
      </c>
      <c r="AD128" s="107">
        <f t="shared" si="27"/>
        <v>2.8384496388072833E-2</v>
      </c>
      <c r="AE128" s="107">
        <f t="shared" si="27"/>
        <v>1.529777111474858E-2</v>
      </c>
      <c r="AF128" s="107">
        <f t="shared" si="27"/>
        <v>8.0526968481744524E-3</v>
      </c>
      <c r="AG128" s="107">
        <f t="shared" si="27"/>
        <v>8.0187460463127143E-3</v>
      </c>
      <c r="AH128" s="107">
        <f t="shared" si="27"/>
        <v>2.8587219607021019E-3</v>
      </c>
      <c r="AI128" s="107">
        <f t="shared" si="27"/>
        <v>8.1070125658694783E-3</v>
      </c>
      <c r="AJ128" s="107">
        <f t="shared" si="27"/>
        <v>0</v>
      </c>
      <c r="AK128" s="108">
        <f t="shared" si="27"/>
        <v>2.0277934438903217E-2</v>
      </c>
      <c r="AL128" s="108">
        <f t="shared" si="27"/>
        <v>8.5564344386979008E-3</v>
      </c>
      <c r="AM128" s="108">
        <f t="shared" si="27"/>
        <v>9.4595797720797709E-3</v>
      </c>
      <c r="AN128" s="108">
        <f t="shared" si="27"/>
        <v>1.4250016115638235</v>
      </c>
      <c r="AO128" s="108">
        <f t="shared" si="27"/>
        <v>9.9194926888024875E-3</v>
      </c>
      <c r="AP128" s="108">
        <f t="shared" si="27"/>
        <v>8.2769264598195669E-2</v>
      </c>
      <c r="AQ128" s="108">
        <f t="shared" ref="AQ128:AU128" si="28">AQ29/AQ$52*100</f>
        <v>9.1274782733418956E-3</v>
      </c>
      <c r="AR128" s="108">
        <f t="shared" si="28"/>
        <v>2.9331829136967334E-2</v>
      </c>
      <c r="AS128" s="108">
        <f t="shared" si="28"/>
        <v>5.7768248731110361E-2</v>
      </c>
      <c r="AT128" s="109">
        <f t="shared" si="28"/>
        <v>3.4731581893959812E-3</v>
      </c>
      <c r="AU128" s="345">
        <f t="shared" si="28"/>
        <v>8.7888908419757415E-3</v>
      </c>
      <c r="AV128" s="130"/>
    </row>
    <row r="129" spans="1:48" x14ac:dyDescent="0.3">
      <c r="A129" s="363"/>
      <c r="B129" s="119" t="s">
        <v>19</v>
      </c>
      <c r="C129" s="120">
        <f t="shared" si="26"/>
        <v>6.5132435953104643E-3</v>
      </c>
      <c r="D129" s="107">
        <f t="shared" ref="D129:R129" si="29">D30/D$52*100</f>
        <v>0</v>
      </c>
      <c r="E129" s="107">
        <f t="shared" si="29"/>
        <v>3.6417386088558511E-2</v>
      </c>
      <c r="F129" s="107">
        <f t="shared" si="29"/>
        <v>1.3433938606900566E-2</v>
      </c>
      <c r="G129" s="107">
        <f t="shared" si="29"/>
        <v>0</v>
      </c>
      <c r="H129" s="107">
        <f t="shared" si="29"/>
        <v>4.3007669701096689E-3</v>
      </c>
      <c r="I129" s="107">
        <f t="shared" si="29"/>
        <v>1.8614607813481628E-2</v>
      </c>
      <c r="J129" s="107">
        <f t="shared" si="29"/>
        <v>0</v>
      </c>
      <c r="K129" s="107">
        <f t="shared" si="29"/>
        <v>0</v>
      </c>
      <c r="L129" s="107">
        <f t="shared" si="29"/>
        <v>0</v>
      </c>
      <c r="M129" s="107">
        <f t="shared" si="29"/>
        <v>2.4324071475348489E-2</v>
      </c>
      <c r="N129" s="107">
        <f t="shared" si="29"/>
        <v>1.1921082434285033E-2</v>
      </c>
      <c r="O129" s="107">
        <f t="shared" si="29"/>
        <v>9.9204591755389822E-3</v>
      </c>
      <c r="P129" s="107">
        <f t="shared" si="29"/>
        <v>0</v>
      </c>
      <c r="Q129" s="107">
        <f t="shared" si="29"/>
        <v>8.5577579896603945E-3</v>
      </c>
      <c r="R129" s="107">
        <f t="shared" si="29"/>
        <v>1.925840333022236E-2</v>
      </c>
      <c r="S129" s="107">
        <f t="shared" ref="D129:AU134" si="30">S30/S$52*100</f>
        <v>1.2673035679469681E-2</v>
      </c>
      <c r="T129" s="107">
        <f t="shared" si="30"/>
        <v>7.8718624955787062E-2</v>
      </c>
      <c r="U129" s="107">
        <f t="shared" si="30"/>
        <v>0.26589159290073539</v>
      </c>
      <c r="V129" s="107">
        <f t="shared" si="30"/>
        <v>0.14800594126495534</v>
      </c>
      <c r="W129" s="107">
        <f t="shared" si="30"/>
        <v>1.0725777618877368E-2</v>
      </c>
      <c r="X129" s="107">
        <f t="shared" si="30"/>
        <v>0</v>
      </c>
      <c r="Y129" s="107">
        <f t="shared" si="30"/>
        <v>1.0470107842110775E-2</v>
      </c>
      <c r="Z129" s="121">
        <f t="shared" si="30"/>
        <v>50.062490869840445</v>
      </c>
      <c r="AA129" s="107">
        <f t="shared" si="30"/>
        <v>0.75153549765383587</v>
      </c>
      <c r="AB129" s="107">
        <f t="shared" si="30"/>
        <v>2.1206499488229271</v>
      </c>
      <c r="AC129" s="107">
        <f t="shared" si="30"/>
        <v>2.4449131375922741</v>
      </c>
      <c r="AD129" s="107">
        <f t="shared" si="30"/>
        <v>6.497211223229872</v>
      </c>
      <c r="AE129" s="107">
        <f t="shared" si="30"/>
        <v>6.5933393504566382</v>
      </c>
      <c r="AF129" s="107">
        <f t="shared" si="30"/>
        <v>1.7715933065983798E-2</v>
      </c>
      <c r="AG129" s="107">
        <f t="shared" si="30"/>
        <v>1.3364576743854523E-2</v>
      </c>
      <c r="AH129" s="107">
        <f t="shared" si="30"/>
        <v>2.0963961045148749E-2</v>
      </c>
      <c r="AI129" s="107">
        <f t="shared" si="30"/>
        <v>1.8916362653695444E-2</v>
      </c>
      <c r="AJ129" s="107">
        <f t="shared" si="30"/>
        <v>0</v>
      </c>
      <c r="AK129" s="108">
        <f t="shared" si="30"/>
        <v>4.4357981585100787E-3</v>
      </c>
      <c r="AL129" s="108">
        <f t="shared" si="30"/>
        <v>0.39216991177365385</v>
      </c>
      <c r="AM129" s="108">
        <f t="shared" si="30"/>
        <v>1.001602564102564E-2</v>
      </c>
      <c r="AN129" s="108">
        <f t="shared" si="30"/>
        <v>6.2566595505064108E-3</v>
      </c>
      <c r="AO129" s="108">
        <f t="shared" si="30"/>
        <v>0.48605514175132186</v>
      </c>
      <c r="AP129" s="108">
        <f t="shared" si="30"/>
        <v>4.7504164393450649E-2</v>
      </c>
      <c r="AQ129" s="108">
        <f t="shared" si="30"/>
        <v>8.6059080862937884E-2</v>
      </c>
      <c r="AR129" s="108">
        <f t="shared" si="30"/>
        <v>1.079739500538434</v>
      </c>
      <c r="AS129" s="108">
        <f t="shared" si="30"/>
        <v>4.0811399601082939E-2</v>
      </c>
      <c r="AT129" s="109">
        <f t="shared" si="30"/>
        <v>2.7252072786731795E-3</v>
      </c>
      <c r="AU129" s="345">
        <f t="shared" si="30"/>
        <v>9.2541850630215167E-3</v>
      </c>
      <c r="AV129" s="130"/>
    </row>
    <row r="130" spans="1:48" x14ac:dyDescent="0.3">
      <c r="A130" s="363"/>
      <c r="B130" s="119" t="s">
        <v>20</v>
      </c>
      <c r="C130" s="120">
        <f t="shared" si="26"/>
        <v>0</v>
      </c>
      <c r="D130" s="107">
        <f t="shared" si="30"/>
        <v>0</v>
      </c>
      <c r="E130" s="107">
        <f t="shared" si="30"/>
        <v>6.4265975450397373E-3</v>
      </c>
      <c r="F130" s="107">
        <f t="shared" si="30"/>
        <v>0</v>
      </c>
      <c r="G130" s="107">
        <f t="shared" si="30"/>
        <v>0</v>
      </c>
      <c r="H130" s="107">
        <f t="shared" si="30"/>
        <v>0</v>
      </c>
      <c r="I130" s="107">
        <f t="shared" si="30"/>
        <v>1.1634129883426018E-2</v>
      </c>
      <c r="J130" s="107">
        <f t="shared" si="30"/>
        <v>0</v>
      </c>
      <c r="K130" s="107">
        <f t="shared" si="30"/>
        <v>6.5020915061011295E-3</v>
      </c>
      <c r="L130" s="107">
        <f t="shared" si="30"/>
        <v>0</v>
      </c>
      <c r="M130" s="107">
        <f t="shared" si="30"/>
        <v>1.6839741790625876E-2</v>
      </c>
      <c r="N130" s="107">
        <f t="shared" si="30"/>
        <v>1.1921082434285033E-2</v>
      </c>
      <c r="O130" s="107">
        <f t="shared" si="30"/>
        <v>4.6059274743573842E-3</v>
      </c>
      <c r="P130" s="107">
        <f t="shared" si="30"/>
        <v>1.0012571339570795E-2</v>
      </c>
      <c r="Q130" s="107">
        <f t="shared" si="30"/>
        <v>5.3485987435377465E-3</v>
      </c>
      <c r="R130" s="107">
        <f t="shared" si="30"/>
        <v>4.4442469223590067E-3</v>
      </c>
      <c r="S130" s="107">
        <f t="shared" si="30"/>
        <v>9.7484889842074478E-3</v>
      </c>
      <c r="T130" s="107">
        <f t="shared" si="30"/>
        <v>7.9963735016599161E-2</v>
      </c>
      <c r="U130" s="107">
        <f t="shared" si="30"/>
        <v>7.3464660224241154E-2</v>
      </c>
      <c r="V130" s="107">
        <f t="shared" si="30"/>
        <v>7.4226385745379847E-2</v>
      </c>
      <c r="W130" s="107">
        <f t="shared" si="30"/>
        <v>2.0259802168990586E-2</v>
      </c>
      <c r="X130" s="107">
        <f t="shared" si="30"/>
        <v>0</v>
      </c>
      <c r="Y130" s="107">
        <f t="shared" si="30"/>
        <v>0</v>
      </c>
      <c r="Z130" s="107">
        <f t="shared" si="30"/>
        <v>1.7091658686230908</v>
      </c>
      <c r="AA130" s="121">
        <f t="shared" si="30"/>
        <v>62.970027594450592</v>
      </c>
      <c r="AB130" s="107">
        <f t="shared" si="30"/>
        <v>12.221724667349028</v>
      </c>
      <c r="AC130" s="107">
        <f t="shared" si="30"/>
        <v>0.69795193428428703</v>
      </c>
      <c r="AD130" s="107">
        <f t="shared" si="30"/>
        <v>0.78625054994961763</v>
      </c>
      <c r="AE130" s="107">
        <f t="shared" si="30"/>
        <v>3.7770196882314249</v>
      </c>
      <c r="AF130" s="107">
        <f t="shared" si="30"/>
        <v>1.6910663381166351E-2</v>
      </c>
      <c r="AG130" s="107">
        <f t="shared" si="30"/>
        <v>8.9097178292363473E-3</v>
      </c>
      <c r="AH130" s="107">
        <f t="shared" si="30"/>
        <v>2.9540126927255054E-2</v>
      </c>
      <c r="AI130" s="107">
        <f t="shared" si="30"/>
        <v>4.6840517047245865E-2</v>
      </c>
      <c r="AJ130" s="107">
        <f t="shared" si="30"/>
        <v>0</v>
      </c>
      <c r="AK130" s="108">
        <f t="shared" si="30"/>
        <v>8.2379108658044327E-3</v>
      </c>
      <c r="AL130" s="108">
        <f t="shared" si="30"/>
        <v>0.17778369333738972</v>
      </c>
      <c r="AM130" s="108">
        <f t="shared" si="30"/>
        <v>1.669337606837607E-3</v>
      </c>
      <c r="AN130" s="108">
        <f t="shared" si="30"/>
        <v>5.498276574687452E-3</v>
      </c>
      <c r="AO130" s="108">
        <f t="shared" si="30"/>
        <v>0.55496018917889622</v>
      </c>
      <c r="AP130" s="108">
        <f t="shared" si="30"/>
        <v>2.3855803079680458E-2</v>
      </c>
      <c r="AQ130" s="108">
        <f t="shared" si="30"/>
        <v>0.77061995136358008</v>
      </c>
      <c r="AR130" s="108">
        <f t="shared" si="30"/>
        <v>0.13107020152812676</v>
      </c>
      <c r="AS130" s="108">
        <f t="shared" si="30"/>
        <v>1.3220594236970529E-2</v>
      </c>
      <c r="AT130" s="109">
        <f t="shared" si="30"/>
        <v>1.4351770940403864E-2</v>
      </c>
      <c r="AU130" s="345">
        <f t="shared" si="30"/>
        <v>1.2769741399811815E-2</v>
      </c>
      <c r="AV130" s="130"/>
    </row>
    <row r="131" spans="1:48" x14ac:dyDescent="0.3">
      <c r="A131" s="363"/>
      <c r="B131" s="119" t="s">
        <v>21</v>
      </c>
      <c r="C131" s="120">
        <f t="shared" si="26"/>
        <v>1.3026487190620929E-2</v>
      </c>
      <c r="D131" s="107">
        <f t="shared" si="30"/>
        <v>0</v>
      </c>
      <c r="E131" s="107">
        <f t="shared" si="30"/>
        <v>0</v>
      </c>
      <c r="F131" s="107">
        <f t="shared" si="30"/>
        <v>6.7169693034502828E-3</v>
      </c>
      <c r="G131" s="107">
        <f t="shared" si="30"/>
        <v>0</v>
      </c>
      <c r="H131" s="107">
        <f t="shared" si="30"/>
        <v>0</v>
      </c>
      <c r="I131" s="107">
        <f t="shared" si="30"/>
        <v>1.3960955860111224E-2</v>
      </c>
      <c r="J131" s="107">
        <f t="shared" si="30"/>
        <v>0</v>
      </c>
      <c r="K131" s="107">
        <f t="shared" si="30"/>
        <v>0</v>
      </c>
      <c r="L131" s="107">
        <f t="shared" si="30"/>
        <v>0</v>
      </c>
      <c r="M131" s="107">
        <f t="shared" si="30"/>
        <v>1.1226494527083918E-2</v>
      </c>
      <c r="N131" s="107">
        <f t="shared" si="30"/>
        <v>5.9605412171425164E-3</v>
      </c>
      <c r="O131" s="107">
        <f t="shared" si="30"/>
        <v>4.2516253609452782E-3</v>
      </c>
      <c r="P131" s="107">
        <f t="shared" si="30"/>
        <v>1.0012571339570795E-2</v>
      </c>
      <c r="Q131" s="107">
        <f t="shared" si="30"/>
        <v>5.0429645296213039E-3</v>
      </c>
      <c r="R131" s="107">
        <f t="shared" si="30"/>
        <v>8.8884938447180133E-3</v>
      </c>
      <c r="S131" s="107">
        <f t="shared" si="30"/>
        <v>1.7547280171573407E-2</v>
      </c>
      <c r="T131" s="107">
        <f t="shared" si="30"/>
        <v>0.11547242934346269</v>
      </c>
      <c r="U131" s="107">
        <f t="shared" si="30"/>
        <v>7.714812508228111E-2</v>
      </c>
      <c r="V131" s="107">
        <f t="shared" si="30"/>
        <v>9.6173635071651858E-2</v>
      </c>
      <c r="W131" s="107">
        <f t="shared" si="30"/>
        <v>1.4301036825169826E-2</v>
      </c>
      <c r="X131" s="107">
        <f t="shared" si="30"/>
        <v>4.7459343162690624E-3</v>
      </c>
      <c r="Y131" s="107">
        <f t="shared" si="30"/>
        <v>5.2350539210553873E-3</v>
      </c>
      <c r="Z131" s="107">
        <f t="shared" si="30"/>
        <v>3.5773994059309517</v>
      </c>
      <c r="AA131" s="107">
        <f t="shared" si="30"/>
        <v>6.292043388140744</v>
      </c>
      <c r="AB131" s="121">
        <f t="shared" si="30"/>
        <v>49.268594336403957</v>
      </c>
      <c r="AC131" s="107">
        <f t="shared" si="30"/>
        <v>1.261308763945163</v>
      </c>
      <c r="AD131" s="107">
        <f t="shared" si="30"/>
        <v>1.7158428066590028</v>
      </c>
      <c r="AE131" s="107">
        <f t="shared" si="30"/>
        <v>10.843060166133794</v>
      </c>
      <c r="AF131" s="107">
        <f t="shared" si="30"/>
        <v>1.7715933065983798E-2</v>
      </c>
      <c r="AG131" s="107">
        <f t="shared" si="30"/>
        <v>5.3458306975418092E-3</v>
      </c>
      <c r="AH131" s="107">
        <f t="shared" si="30"/>
        <v>9.5290732023403397E-3</v>
      </c>
      <c r="AI131" s="107">
        <f t="shared" si="30"/>
        <v>2.4321037697608433E-2</v>
      </c>
      <c r="AJ131" s="107">
        <f t="shared" si="30"/>
        <v>2.3211280682411652E-2</v>
      </c>
      <c r="AK131" s="108">
        <f t="shared" si="30"/>
        <v>6.9705399633729808E-3</v>
      </c>
      <c r="AL131" s="108">
        <f t="shared" si="30"/>
        <v>0.31516200182537268</v>
      </c>
      <c r="AM131" s="108">
        <f t="shared" si="30"/>
        <v>1.001602564102564E-2</v>
      </c>
      <c r="AN131" s="108">
        <f t="shared" si="30"/>
        <v>5.1190850867779717E-3</v>
      </c>
      <c r="AO131" s="108">
        <f t="shared" si="30"/>
        <v>0.27933999946859861</v>
      </c>
      <c r="AP131" s="108">
        <f t="shared" si="30"/>
        <v>3.650975080020661E-2</v>
      </c>
      <c r="AQ131" s="108">
        <f t="shared" si="30"/>
        <v>0.86711043596748005</v>
      </c>
      <c r="AR131" s="108">
        <f t="shared" si="30"/>
        <v>0.18255474078252398</v>
      </c>
      <c r="AS131" s="108">
        <f t="shared" si="30"/>
        <v>1.8393870242741608E-2</v>
      </c>
      <c r="AT131" s="109">
        <f t="shared" si="30"/>
        <v>6.3316636501781756E-3</v>
      </c>
      <c r="AU131" s="345">
        <f t="shared" si="30"/>
        <v>9.5643812103853674E-3</v>
      </c>
      <c r="AV131" s="130"/>
    </row>
    <row r="132" spans="1:48" x14ac:dyDescent="0.3">
      <c r="A132" s="363"/>
      <c r="B132" s="119" t="s">
        <v>22</v>
      </c>
      <c r="C132" s="120">
        <f t="shared" si="26"/>
        <v>0</v>
      </c>
      <c r="D132" s="107">
        <f t="shared" si="30"/>
        <v>0</v>
      </c>
      <c r="E132" s="107">
        <f t="shared" si="30"/>
        <v>2.3564190998479038E-2</v>
      </c>
      <c r="F132" s="107">
        <f t="shared" si="30"/>
        <v>0</v>
      </c>
      <c r="G132" s="107">
        <f t="shared" si="30"/>
        <v>0</v>
      </c>
      <c r="H132" s="107">
        <f t="shared" si="30"/>
        <v>4.3007669701096689E-3</v>
      </c>
      <c r="I132" s="107">
        <f t="shared" si="30"/>
        <v>2.7921911720222448E-2</v>
      </c>
      <c r="J132" s="107">
        <f t="shared" si="30"/>
        <v>0</v>
      </c>
      <c r="K132" s="107">
        <f t="shared" si="30"/>
        <v>6.5020915061011295E-3</v>
      </c>
      <c r="L132" s="107">
        <f t="shared" si="30"/>
        <v>0</v>
      </c>
      <c r="M132" s="107">
        <f t="shared" si="30"/>
        <v>1.1226494527083918E-2</v>
      </c>
      <c r="N132" s="107">
        <f t="shared" si="30"/>
        <v>2.5829011940950906E-2</v>
      </c>
      <c r="O132" s="107">
        <f t="shared" si="30"/>
        <v>8.5032507218905564E-3</v>
      </c>
      <c r="P132" s="107">
        <f t="shared" si="30"/>
        <v>1.6687618899284655E-2</v>
      </c>
      <c r="Q132" s="107">
        <f t="shared" si="30"/>
        <v>9.6274777383679438E-3</v>
      </c>
      <c r="R132" s="107">
        <f t="shared" si="30"/>
        <v>4.4442469223590067E-3</v>
      </c>
      <c r="S132" s="107">
        <f t="shared" si="30"/>
        <v>5.8490933905244683E-3</v>
      </c>
      <c r="T132" s="107">
        <f t="shared" si="30"/>
        <v>0.10454312992077872</v>
      </c>
      <c r="U132" s="107">
        <f t="shared" si="30"/>
        <v>0.58730800792081372</v>
      </c>
      <c r="V132" s="107">
        <f t="shared" si="30"/>
        <v>0.28612904930035588</v>
      </c>
      <c r="W132" s="107">
        <f t="shared" si="30"/>
        <v>3.9327851269217021E-2</v>
      </c>
      <c r="X132" s="107">
        <f t="shared" si="30"/>
        <v>1.5819781054230209E-2</v>
      </c>
      <c r="Y132" s="107">
        <f t="shared" si="30"/>
        <v>5.2350539210553873E-3</v>
      </c>
      <c r="Z132" s="107">
        <f t="shared" si="30"/>
        <v>1.1102274018406402</v>
      </c>
      <c r="AA132" s="107">
        <f t="shared" si="30"/>
        <v>0.20346138684367807</v>
      </c>
      <c r="AB132" s="107">
        <f t="shared" si="30"/>
        <v>0.72074377345615837</v>
      </c>
      <c r="AC132" s="121">
        <f t="shared" si="30"/>
        <v>44.927013376255758</v>
      </c>
      <c r="AD132" s="107">
        <f t="shared" si="30"/>
        <v>7.5545337136855846</v>
      </c>
      <c r="AE132" s="107">
        <f t="shared" si="30"/>
        <v>0.85208585109149593</v>
      </c>
      <c r="AF132" s="107">
        <f t="shared" si="30"/>
        <v>3.4626596447150153E-2</v>
      </c>
      <c r="AG132" s="107">
        <f t="shared" si="30"/>
        <v>2.6729153487709046E-3</v>
      </c>
      <c r="AH132" s="107">
        <f t="shared" si="30"/>
        <v>6.6703512416382386E-3</v>
      </c>
      <c r="AI132" s="107">
        <f t="shared" si="30"/>
        <v>9.0077917398549735E-3</v>
      </c>
      <c r="AJ132" s="107">
        <f t="shared" si="30"/>
        <v>0</v>
      </c>
      <c r="AK132" s="108">
        <f t="shared" si="30"/>
        <v>9.5052817682358837E-3</v>
      </c>
      <c r="AL132" s="108">
        <f t="shared" si="30"/>
        <v>2.0592485549132946</v>
      </c>
      <c r="AM132" s="108">
        <f t="shared" si="30"/>
        <v>1.5024038461538462E-2</v>
      </c>
      <c r="AN132" s="108">
        <f t="shared" si="30"/>
        <v>9.2901914537822441E-3</v>
      </c>
      <c r="AO132" s="108">
        <f t="shared" si="30"/>
        <v>5.6505681566571313E-2</v>
      </c>
      <c r="AP132" s="108">
        <f t="shared" si="30"/>
        <v>9.2726469361888386E-2</v>
      </c>
      <c r="AQ132" s="108">
        <f t="shared" si="30"/>
        <v>6.4870292014108474E-2</v>
      </c>
      <c r="AR132" s="108">
        <f t="shared" si="30"/>
        <v>0.32203476744782322</v>
      </c>
      <c r="AS132" s="108">
        <f t="shared" si="30"/>
        <v>2.3279742025969847E-2</v>
      </c>
      <c r="AT132" s="109">
        <f t="shared" si="30"/>
        <v>2.5548818237561056E-3</v>
      </c>
      <c r="AU132" s="345">
        <f t="shared" si="30"/>
        <v>7.031112673580594E-3</v>
      </c>
      <c r="AV132" s="130"/>
    </row>
    <row r="133" spans="1:48" x14ac:dyDescent="0.3">
      <c r="A133" s="363"/>
      <c r="B133" s="119" t="s">
        <v>23</v>
      </c>
      <c r="C133" s="120">
        <f t="shared" si="26"/>
        <v>6.5132435953104643E-3</v>
      </c>
      <c r="D133" s="107">
        <f t="shared" si="30"/>
        <v>1.0670840150814541E-2</v>
      </c>
      <c r="E133" s="107">
        <f t="shared" si="30"/>
        <v>1.2853195090079475E-2</v>
      </c>
      <c r="F133" s="107">
        <f t="shared" si="30"/>
        <v>0</v>
      </c>
      <c r="G133" s="107">
        <f t="shared" si="30"/>
        <v>0</v>
      </c>
      <c r="H133" s="107">
        <f t="shared" si="30"/>
        <v>8.6015339402193379E-3</v>
      </c>
      <c r="I133" s="107">
        <f t="shared" si="30"/>
        <v>0</v>
      </c>
      <c r="J133" s="107">
        <f t="shared" si="30"/>
        <v>8.012178511337233E-3</v>
      </c>
      <c r="K133" s="107">
        <f t="shared" si="30"/>
        <v>6.5020915061011295E-3</v>
      </c>
      <c r="L133" s="107">
        <f t="shared" si="30"/>
        <v>0</v>
      </c>
      <c r="M133" s="107">
        <f t="shared" si="30"/>
        <v>9.3554121059032658E-3</v>
      </c>
      <c r="N133" s="107">
        <f t="shared" si="30"/>
        <v>2.5829011940950906E-2</v>
      </c>
      <c r="O133" s="107">
        <f t="shared" si="30"/>
        <v>7.9717975517723961E-3</v>
      </c>
      <c r="P133" s="107">
        <f t="shared" si="30"/>
        <v>1.0012571339570795E-2</v>
      </c>
      <c r="Q133" s="107">
        <f t="shared" si="30"/>
        <v>8.2521237757439518E-3</v>
      </c>
      <c r="R133" s="107">
        <f t="shared" si="30"/>
        <v>4.4442469223590067E-3</v>
      </c>
      <c r="S133" s="107">
        <f t="shared" si="30"/>
        <v>1.2673035679469681E-2</v>
      </c>
      <c r="T133" s="107">
        <f t="shared" si="30"/>
        <v>0.19045572411681347</v>
      </c>
      <c r="U133" s="107">
        <f t="shared" si="30"/>
        <v>0.44917807574431567</v>
      </c>
      <c r="V133" s="107">
        <f t="shared" si="30"/>
        <v>0.28205500900625746</v>
      </c>
      <c r="W133" s="107">
        <f t="shared" si="30"/>
        <v>3.6944345131688712E-2</v>
      </c>
      <c r="X133" s="107">
        <f t="shared" si="30"/>
        <v>0</v>
      </c>
      <c r="Y133" s="107">
        <f t="shared" si="30"/>
        <v>1.0470107842110775E-2</v>
      </c>
      <c r="Z133" s="107">
        <f t="shared" si="30"/>
        <v>3.8419711405801102</v>
      </c>
      <c r="AA133" s="107">
        <f t="shared" si="30"/>
        <v>0.46033138773382165</v>
      </c>
      <c r="AB133" s="107">
        <f t="shared" si="30"/>
        <v>1.2485073353804161</v>
      </c>
      <c r="AC133" s="107">
        <f t="shared" si="30"/>
        <v>8.7736582116889608</v>
      </c>
      <c r="AD133" s="121">
        <f t="shared" si="30"/>
        <v>49.721122322987185</v>
      </c>
      <c r="AE133" s="107">
        <f t="shared" si="30"/>
        <v>2.1646346127369243</v>
      </c>
      <c r="AF133" s="107">
        <f t="shared" si="30"/>
        <v>2.8989708653428033E-2</v>
      </c>
      <c r="AG133" s="107">
        <f t="shared" si="30"/>
        <v>1.0691661395083618E-2</v>
      </c>
      <c r="AH133" s="107">
        <f t="shared" si="30"/>
        <v>1.429360980351051E-2</v>
      </c>
      <c r="AI133" s="107">
        <f t="shared" si="30"/>
        <v>1.1710129261811466E-2</v>
      </c>
      <c r="AJ133" s="107">
        <f t="shared" si="30"/>
        <v>0</v>
      </c>
      <c r="AK133" s="108">
        <f t="shared" si="30"/>
        <v>1.5842136280393139E-2</v>
      </c>
      <c r="AL133" s="108">
        <f t="shared" si="30"/>
        <v>1.9793885001521145</v>
      </c>
      <c r="AM133" s="108">
        <f t="shared" si="30"/>
        <v>8.9031339031339033E-3</v>
      </c>
      <c r="AN133" s="108">
        <f t="shared" si="30"/>
        <v>1.3271702076831779E-2</v>
      </c>
      <c r="AO133" s="108">
        <f t="shared" si="30"/>
        <v>0.129839073944504</v>
      </c>
      <c r="AP133" s="108">
        <f t="shared" si="30"/>
        <v>0.10247623235967082</v>
      </c>
      <c r="AQ133" s="108">
        <f t="shared" si="30"/>
        <v>0.2314467705025981</v>
      </c>
      <c r="AR133" s="108">
        <f t="shared" si="30"/>
        <v>0.66211989128762627</v>
      </c>
      <c r="AS133" s="108">
        <f t="shared" si="30"/>
        <v>3.6500336262940372E-2</v>
      </c>
      <c r="AT133" s="109">
        <f t="shared" si="30"/>
        <v>4.4803000097752002E-3</v>
      </c>
      <c r="AU133" s="345">
        <f t="shared" si="30"/>
        <v>1.6492095168178011E-2</v>
      </c>
      <c r="AV133" s="130"/>
    </row>
    <row r="134" spans="1:48" x14ac:dyDescent="0.3">
      <c r="A134" s="363"/>
      <c r="B134" s="119" t="s">
        <v>24</v>
      </c>
      <c r="C134" s="120">
        <f t="shared" si="26"/>
        <v>0</v>
      </c>
      <c r="D134" s="107">
        <f t="shared" si="30"/>
        <v>5.3354200754072703E-3</v>
      </c>
      <c r="E134" s="107">
        <f t="shared" si="30"/>
        <v>1.2853195090079475E-2</v>
      </c>
      <c r="F134" s="107">
        <f t="shared" si="30"/>
        <v>6.7169693034502828E-3</v>
      </c>
      <c r="G134" s="107">
        <f t="shared" si="30"/>
        <v>0</v>
      </c>
      <c r="H134" s="107">
        <f t="shared" si="30"/>
        <v>1.0035122930255895E-2</v>
      </c>
      <c r="I134" s="107">
        <f t="shared" si="30"/>
        <v>2.3268259766852036E-2</v>
      </c>
      <c r="J134" s="107">
        <f t="shared" si="30"/>
        <v>0</v>
      </c>
      <c r="K134" s="107">
        <f t="shared" si="30"/>
        <v>0</v>
      </c>
      <c r="L134" s="107">
        <f t="shared" si="30"/>
        <v>7.2651539001767854E-3</v>
      </c>
      <c r="M134" s="107">
        <f t="shared" si="30"/>
        <v>2.4324071475348489E-2</v>
      </c>
      <c r="N134" s="107">
        <f t="shared" si="30"/>
        <v>5.9605412171425164E-3</v>
      </c>
      <c r="O134" s="107">
        <f t="shared" si="30"/>
        <v>8.5032507218905564E-3</v>
      </c>
      <c r="P134" s="107">
        <f t="shared" si="30"/>
        <v>0</v>
      </c>
      <c r="Q134" s="107">
        <f t="shared" si="30"/>
        <v>7.335221133994623E-3</v>
      </c>
      <c r="R134" s="107">
        <f t="shared" si="30"/>
        <v>8.8884938447180133E-3</v>
      </c>
      <c r="S134" s="107">
        <f t="shared" si="30"/>
        <v>1.5597582374731918E-2</v>
      </c>
      <c r="T134" s="107">
        <f t="shared" si="30"/>
        <v>0.12727791732745888</v>
      </c>
      <c r="U134" s="107">
        <f t="shared" si="30"/>
        <v>0.22475956865262267</v>
      </c>
      <c r="V134" s="107">
        <f t="shared" si="30"/>
        <v>0.15972866365958685</v>
      </c>
      <c r="W134" s="107">
        <f t="shared" si="30"/>
        <v>2.7410320581575498E-2</v>
      </c>
      <c r="X134" s="107">
        <f t="shared" si="30"/>
        <v>0</v>
      </c>
      <c r="Y134" s="107">
        <f t="shared" si="30"/>
        <v>0</v>
      </c>
      <c r="Z134" s="107">
        <f t="shared" si="30"/>
        <v>12.31475920725868</v>
      </c>
      <c r="AA134" s="107">
        <f t="shared" si="30"/>
        <v>2.8675339208280879</v>
      </c>
      <c r="AB134" s="107">
        <f t="shared" si="30"/>
        <v>15.540771067894916</v>
      </c>
      <c r="AC134" s="107">
        <f t="shared" si="30"/>
        <v>2.5448187822611978</v>
      </c>
      <c r="AD134" s="107">
        <f t="shared" si="30"/>
        <v>4.677765004754403</v>
      </c>
      <c r="AE134" s="121">
        <f t="shared" si="30"/>
        <v>54.472303385396749</v>
      </c>
      <c r="AF134" s="107">
        <f t="shared" si="30"/>
        <v>2.0937011805253581E-2</v>
      </c>
      <c r="AG134" s="107">
        <f t="shared" si="30"/>
        <v>1.0691661395083618E-2</v>
      </c>
      <c r="AH134" s="107">
        <f t="shared" si="30"/>
        <v>2.4775590326084881E-2</v>
      </c>
      <c r="AI134" s="107">
        <f t="shared" si="30"/>
        <v>2.8824933567535918E-2</v>
      </c>
      <c r="AJ134" s="107">
        <f t="shared" si="30"/>
        <v>5.8028201706029131E-3</v>
      </c>
      <c r="AK134" s="108">
        <f t="shared" si="30"/>
        <v>1.2040023573098786E-2</v>
      </c>
      <c r="AL134" s="108">
        <f t="shared" si="30"/>
        <v>0.70970870094310923</v>
      </c>
      <c r="AM134" s="108">
        <f t="shared" si="30"/>
        <v>8.346688034188034E-3</v>
      </c>
      <c r="AN134" s="108">
        <f t="shared" si="30"/>
        <v>9.6693829416917253E-3</v>
      </c>
      <c r="AO134" s="108">
        <f t="shared" si="30"/>
        <v>0.4701130999300322</v>
      </c>
      <c r="AP134" s="108">
        <f t="shared" si="30"/>
        <v>7.5923686323156922E-2</v>
      </c>
      <c r="AQ134" s="108">
        <f t="shared" si="30"/>
        <v>0.52645990755168437</v>
      </c>
      <c r="AR134" s="108">
        <f t="shared" si="30"/>
        <v>0.50274344905389468</v>
      </c>
      <c r="AS134" s="108">
        <f t="shared" si="30"/>
        <v>3.3626294037512001E-2</v>
      </c>
      <c r="AT134" s="109">
        <f t="shared" si="30"/>
        <v>5.9762018312208044E-3</v>
      </c>
      <c r="AU134" s="345">
        <f t="shared" si="30"/>
        <v>1.426902277873709E-2</v>
      </c>
      <c r="AV134" s="130"/>
    </row>
    <row r="135" spans="1:48" x14ac:dyDescent="0.3">
      <c r="A135" s="363"/>
      <c r="B135" s="119" t="s">
        <v>25</v>
      </c>
      <c r="C135" s="120">
        <f t="shared" si="26"/>
        <v>0</v>
      </c>
      <c r="D135" s="107">
        <f t="shared" ref="D135:R135" si="31">D36/D$52*100</f>
        <v>0</v>
      </c>
      <c r="E135" s="107">
        <f t="shared" si="31"/>
        <v>8.5687967267196515E-3</v>
      </c>
      <c r="F135" s="107">
        <f t="shared" si="31"/>
        <v>1.3433938606900566E-2</v>
      </c>
      <c r="G135" s="107">
        <f t="shared" si="31"/>
        <v>1.0178117048346055E-2</v>
      </c>
      <c r="H135" s="107">
        <f t="shared" si="31"/>
        <v>1.2902300910329009E-2</v>
      </c>
      <c r="I135" s="107">
        <f t="shared" si="31"/>
        <v>1.8614607813481628E-2</v>
      </c>
      <c r="J135" s="107">
        <f t="shared" si="31"/>
        <v>1.6024357022674466E-2</v>
      </c>
      <c r="K135" s="107">
        <f t="shared" si="31"/>
        <v>0</v>
      </c>
      <c r="L135" s="107">
        <f t="shared" si="31"/>
        <v>0</v>
      </c>
      <c r="M135" s="107">
        <f t="shared" si="31"/>
        <v>1.1226494527083918E-2</v>
      </c>
      <c r="N135" s="107">
        <f t="shared" si="31"/>
        <v>0</v>
      </c>
      <c r="O135" s="107">
        <f t="shared" si="31"/>
        <v>7.4403443816542366E-3</v>
      </c>
      <c r="P135" s="107">
        <f t="shared" si="31"/>
        <v>1.0012571339570795E-2</v>
      </c>
      <c r="Q135" s="107">
        <f t="shared" si="31"/>
        <v>7.7936724548692878E-3</v>
      </c>
      <c r="R135" s="107">
        <f t="shared" si="31"/>
        <v>8.8884938447180133E-3</v>
      </c>
      <c r="S135" s="107">
        <f t="shared" ref="D135:AU140" si="32">S36/S$52*100</f>
        <v>1.0723337882628192E-2</v>
      </c>
      <c r="T135" s="107">
        <f t="shared" si="32"/>
        <v>0.16942719864532024</v>
      </c>
      <c r="U135" s="107">
        <f t="shared" si="32"/>
        <v>8.5879301042079498E-2</v>
      </c>
      <c r="V135" s="107">
        <f t="shared" si="32"/>
        <v>0.13010644810185207</v>
      </c>
      <c r="W135" s="107">
        <f t="shared" si="32"/>
        <v>1.6434274818257659</v>
      </c>
      <c r="X135" s="107">
        <f t="shared" si="32"/>
        <v>0</v>
      </c>
      <c r="Y135" s="107">
        <f t="shared" si="32"/>
        <v>2.0940215684221549E-2</v>
      </c>
      <c r="Z135" s="107">
        <f t="shared" si="32"/>
        <v>9.5765229106137092E-2</v>
      </c>
      <c r="AA135" s="107">
        <f t="shared" si="32"/>
        <v>5.2136980378692507E-2</v>
      </c>
      <c r="AB135" s="107">
        <f t="shared" si="32"/>
        <v>4.1581371545547599E-2</v>
      </c>
      <c r="AC135" s="107">
        <f t="shared" si="32"/>
        <v>0.10961869345618028</v>
      </c>
      <c r="AD135" s="107">
        <f t="shared" si="32"/>
        <v>8.373426434481486E-2</v>
      </c>
      <c r="AE135" s="107">
        <f t="shared" si="32"/>
        <v>8.7197295354066909E-2</v>
      </c>
      <c r="AF135" s="121">
        <f t="shared" si="32"/>
        <v>69.108244351033164</v>
      </c>
      <c r="AG135" s="107">
        <f t="shared" si="32"/>
        <v>8.0187460463127143E-3</v>
      </c>
      <c r="AH135" s="107">
        <f t="shared" si="32"/>
        <v>2.1916868365382782E-2</v>
      </c>
      <c r="AI135" s="107">
        <f t="shared" si="32"/>
        <v>5.4046750439129846E-3</v>
      </c>
      <c r="AJ135" s="107">
        <f t="shared" si="32"/>
        <v>0</v>
      </c>
      <c r="AK135" s="108">
        <f t="shared" si="32"/>
        <v>3.1335745562617632</v>
      </c>
      <c r="AL135" s="108">
        <f t="shared" si="32"/>
        <v>1.0296242774566473</v>
      </c>
      <c r="AM135" s="108">
        <f t="shared" si="32"/>
        <v>0</v>
      </c>
      <c r="AN135" s="108">
        <f t="shared" si="32"/>
        <v>1.7063616955926574E-2</v>
      </c>
      <c r="AO135" s="108">
        <f t="shared" si="32"/>
        <v>4.3752048109539539E-2</v>
      </c>
      <c r="AP135" s="108">
        <f t="shared" si="32"/>
        <v>0.42857468837060719</v>
      </c>
      <c r="AQ135" s="108">
        <f t="shared" si="32"/>
        <v>0.17896377043088219</v>
      </c>
      <c r="AR135" s="108">
        <f t="shared" si="32"/>
        <v>3.3229065176144816E-2</v>
      </c>
      <c r="AS135" s="108">
        <f t="shared" si="32"/>
        <v>1.4370211127141881E-2</v>
      </c>
      <c r="AT135" s="109">
        <f t="shared" si="32"/>
        <v>3.5472127350121008E-2</v>
      </c>
      <c r="AU135" s="345">
        <f t="shared" si="32"/>
        <v>1.9387259210240607E-2</v>
      </c>
      <c r="AV135" s="130"/>
    </row>
    <row r="136" spans="1:48" x14ac:dyDescent="0.3">
      <c r="A136" s="363"/>
      <c r="B136" s="119" t="s">
        <v>26</v>
      </c>
      <c r="C136" s="120">
        <f t="shared" si="26"/>
        <v>5.2105948762483714E-2</v>
      </c>
      <c r="D136" s="107">
        <f t="shared" si="32"/>
        <v>2.3120153660098171E-2</v>
      </c>
      <c r="E136" s="107">
        <f t="shared" si="32"/>
        <v>9.4256763993916151E-2</v>
      </c>
      <c r="F136" s="107">
        <f t="shared" si="32"/>
        <v>2.6867877213801131E-2</v>
      </c>
      <c r="G136" s="107">
        <f t="shared" si="32"/>
        <v>2.035623409669211E-2</v>
      </c>
      <c r="H136" s="107">
        <f t="shared" si="32"/>
        <v>6.5945093541681599E-2</v>
      </c>
      <c r="I136" s="107">
        <f t="shared" si="32"/>
        <v>0.16055099239127907</v>
      </c>
      <c r="J136" s="107">
        <f t="shared" si="32"/>
        <v>1.6024357022674466E-2</v>
      </c>
      <c r="K136" s="107">
        <f t="shared" si="32"/>
        <v>3.9012549036606774E-2</v>
      </c>
      <c r="L136" s="107">
        <f t="shared" si="32"/>
        <v>0</v>
      </c>
      <c r="M136" s="107">
        <f t="shared" si="32"/>
        <v>0.1440733464309103</v>
      </c>
      <c r="N136" s="107">
        <f t="shared" si="32"/>
        <v>0.26425066062665153</v>
      </c>
      <c r="O136" s="107">
        <f t="shared" si="32"/>
        <v>7.9363673404311857E-2</v>
      </c>
      <c r="P136" s="107">
        <f t="shared" si="32"/>
        <v>3.7825269505045223E-2</v>
      </c>
      <c r="Q136" s="107">
        <f t="shared" si="32"/>
        <v>7.3657845553862678E-2</v>
      </c>
      <c r="R136" s="107">
        <f t="shared" si="32"/>
        <v>5.6293794349880744E-2</v>
      </c>
      <c r="S136" s="107">
        <f t="shared" si="32"/>
        <v>8.2862156365763301E-2</v>
      </c>
      <c r="T136" s="107">
        <f t="shared" si="32"/>
        <v>0.26207261020722783</v>
      </c>
      <c r="U136" s="107">
        <f t="shared" si="32"/>
        <v>0.12360070968089598</v>
      </c>
      <c r="V136" s="107">
        <f t="shared" si="32"/>
        <v>0.20023250942220383</v>
      </c>
      <c r="W136" s="107">
        <f t="shared" si="32"/>
        <v>7.0313431057084971E-2</v>
      </c>
      <c r="X136" s="107">
        <f t="shared" si="32"/>
        <v>4.7459343162690624E-3</v>
      </c>
      <c r="Y136" s="107">
        <f t="shared" si="32"/>
        <v>2.9665305552647188E-2</v>
      </c>
      <c r="Z136" s="107">
        <f t="shared" si="32"/>
        <v>6.492557905500819E-2</v>
      </c>
      <c r="AA136" s="107">
        <f t="shared" si="32"/>
        <v>3.8149010033189643E-2</v>
      </c>
      <c r="AB136" s="107">
        <f t="shared" si="32"/>
        <v>3.41180484476288E-2</v>
      </c>
      <c r="AC136" s="107">
        <f t="shared" si="32"/>
        <v>4.1627351945384909E-2</v>
      </c>
      <c r="AD136" s="107">
        <f t="shared" si="32"/>
        <v>3.6899845304494687E-2</v>
      </c>
      <c r="AE136" s="107">
        <f t="shared" si="32"/>
        <v>1.682754822622344E-2</v>
      </c>
      <c r="AF136" s="107">
        <f t="shared" si="32"/>
        <v>1.1273775587444234E-2</v>
      </c>
      <c r="AG136" s="121">
        <f t="shared" si="32"/>
        <v>74.901324875041212</v>
      </c>
      <c r="AH136" s="107">
        <f t="shared" si="32"/>
        <v>8.3855844180594996E-2</v>
      </c>
      <c r="AI136" s="107">
        <f t="shared" si="32"/>
        <v>5.4046750439129848E-2</v>
      </c>
      <c r="AJ136" s="107">
        <f t="shared" si="32"/>
        <v>0</v>
      </c>
      <c r="AK136" s="108">
        <f t="shared" si="32"/>
        <v>8.2379108658044327E-3</v>
      </c>
      <c r="AL136" s="108">
        <f t="shared" si="32"/>
        <v>2.0915728627928201E-2</v>
      </c>
      <c r="AM136" s="108">
        <f t="shared" si="32"/>
        <v>3.0393073361823362</v>
      </c>
      <c r="AN136" s="108">
        <f t="shared" si="32"/>
        <v>1.1565340381239122E-2</v>
      </c>
      <c r="AO136" s="108">
        <f t="shared" si="32"/>
        <v>4.6231921281740161E-2</v>
      </c>
      <c r="AP136" s="108">
        <f t="shared" si="32"/>
        <v>2.8834405461526814E-2</v>
      </c>
      <c r="AQ136" s="108">
        <f t="shared" si="32"/>
        <v>1.5321124244538183E-2</v>
      </c>
      <c r="AR136" s="108">
        <f t="shared" si="32"/>
        <v>0.29865135121275832</v>
      </c>
      <c r="AS136" s="108">
        <f t="shared" si="32"/>
        <v>4.7263624397169641</v>
      </c>
      <c r="AT136" s="109">
        <f t="shared" si="32"/>
        <v>4.75430182855484E-3</v>
      </c>
      <c r="AU136" s="345">
        <f t="shared" si="32"/>
        <v>2.3316410410182703E-2</v>
      </c>
      <c r="AV136" s="130"/>
    </row>
    <row r="137" spans="1:48" x14ac:dyDescent="0.3">
      <c r="A137" s="363"/>
      <c r="B137" s="119" t="s">
        <v>27</v>
      </c>
      <c r="C137" s="120">
        <f t="shared" si="26"/>
        <v>0</v>
      </c>
      <c r="D137" s="107">
        <f t="shared" si="32"/>
        <v>5.3354200754072703E-3</v>
      </c>
      <c r="E137" s="107">
        <f t="shared" si="32"/>
        <v>1.2853195090079475E-2</v>
      </c>
      <c r="F137" s="107">
        <f t="shared" si="32"/>
        <v>4.9257774891968746E-2</v>
      </c>
      <c r="G137" s="107">
        <f t="shared" si="32"/>
        <v>2.035623409669211E-2</v>
      </c>
      <c r="H137" s="107">
        <f t="shared" si="32"/>
        <v>1.2902300910329009E-2</v>
      </c>
      <c r="I137" s="107">
        <f t="shared" si="32"/>
        <v>1.3960955860111224E-2</v>
      </c>
      <c r="J137" s="107">
        <f t="shared" si="32"/>
        <v>8.012178511337233E-3</v>
      </c>
      <c r="K137" s="107">
        <f t="shared" si="32"/>
        <v>0</v>
      </c>
      <c r="L137" s="107">
        <f t="shared" si="32"/>
        <v>9.6868718669023812E-3</v>
      </c>
      <c r="M137" s="107">
        <f t="shared" si="32"/>
        <v>2.0581906632987184E-2</v>
      </c>
      <c r="N137" s="107">
        <f t="shared" si="32"/>
        <v>1.1921082434285033E-2</v>
      </c>
      <c r="O137" s="107">
        <f t="shared" si="32"/>
        <v>1.3463480309660046E-2</v>
      </c>
      <c r="P137" s="107">
        <f t="shared" si="32"/>
        <v>1.1125079266189771E-2</v>
      </c>
      <c r="Q137" s="107">
        <f t="shared" si="32"/>
        <v>1.3142271198407034E-2</v>
      </c>
      <c r="R137" s="107">
        <f t="shared" si="32"/>
        <v>8.8884938447180133E-3</v>
      </c>
      <c r="S137" s="107">
        <f t="shared" si="32"/>
        <v>1.4622733476311173E-2</v>
      </c>
      <c r="T137" s="107">
        <f t="shared" si="32"/>
        <v>2.9928756646927832E-2</v>
      </c>
      <c r="U137" s="107">
        <f t="shared" si="32"/>
        <v>2.803526030841515E-2</v>
      </c>
      <c r="V137" s="107">
        <f t="shared" si="32"/>
        <v>2.8413145534970118E-2</v>
      </c>
      <c r="W137" s="107">
        <f t="shared" si="32"/>
        <v>1.1917530687641521E-2</v>
      </c>
      <c r="X137" s="107">
        <f t="shared" si="32"/>
        <v>4.7459343162690624E-3</v>
      </c>
      <c r="Y137" s="107">
        <f t="shared" si="32"/>
        <v>0</v>
      </c>
      <c r="Z137" s="107">
        <f t="shared" si="32"/>
        <v>9.5765229106137092E-2</v>
      </c>
      <c r="AA137" s="107">
        <f t="shared" si="32"/>
        <v>0.10173069342183903</v>
      </c>
      <c r="AB137" s="107">
        <f t="shared" si="32"/>
        <v>6.0772773797338787E-2</v>
      </c>
      <c r="AC137" s="107">
        <f t="shared" si="32"/>
        <v>5.5503135927179884E-2</v>
      </c>
      <c r="AD137" s="107">
        <f t="shared" si="32"/>
        <v>3.9738294943301965E-2</v>
      </c>
      <c r="AE137" s="107">
        <f t="shared" si="32"/>
        <v>5.8131530236044601E-2</v>
      </c>
      <c r="AF137" s="107">
        <f t="shared" si="32"/>
        <v>4.8316181089046719E-3</v>
      </c>
      <c r="AG137" s="107">
        <f t="shared" si="32"/>
        <v>6.8604827285119879E-2</v>
      </c>
      <c r="AH137" s="121">
        <f t="shared" si="32"/>
        <v>60.067465838272568</v>
      </c>
      <c r="AI137" s="107">
        <f t="shared" si="32"/>
        <v>1.2358690267081025</v>
      </c>
      <c r="AJ137" s="107">
        <f t="shared" si="32"/>
        <v>0.17408460511808738</v>
      </c>
      <c r="AK137" s="108">
        <f t="shared" si="32"/>
        <v>1.1406338121883059E-2</v>
      </c>
      <c r="AL137" s="108">
        <f t="shared" si="32"/>
        <v>2.6144660784910251E-2</v>
      </c>
      <c r="AM137" s="108">
        <f t="shared" si="32"/>
        <v>1.2798254985754985E-2</v>
      </c>
      <c r="AN137" s="108">
        <f t="shared" si="32"/>
        <v>7.5838297581895878E-3</v>
      </c>
      <c r="AO137" s="108">
        <f t="shared" si="32"/>
        <v>2.9142052449317593</v>
      </c>
      <c r="AP137" s="108">
        <f t="shared" si="32"/>
        <v>2.3440919547859929E-2</v>
      </c>
      <c r="AQ137" s="108">
        <f t="shared" si="32"/>
        <v>2.2166732949544604E-2</v>
      </c>
      <c r="AR137" s="108">
        <f t="shared" si="32"/>
        <v>0.12307061176349932</v>
      </c>
      <c r="AS137" s="108">
        <f t="shared" si="32"/>
        <v>0.50152036833725155</v>
      </c>
      <c r="AT137" s="109">
        <f t="shared" si="32"/>
        <v>6.3909072866710701E-3</v>
      </c>
      <c r="AU137" s="345">
        <f t="shared" si="32"/>
        <v>4.7460010546669013E-2</v>
      </c>
      <c r="AV137" s="130"/>
    </row>
    <row r="138" spans="1:48" x14ac:dyDescent="0.3">
      <c r="A138" s="363"/>
      <c r="B138" s="119" t="s">
        <v>28</v>
      </c>
      <c r="C138" s="120">
        <f t="shared" si="26"/>
        <v>1.3026487190620929E-2</v>
      </c>
      <c r="D138" s="107">
        <f t="shared" si="32"/>
        <v>0</v>
      </c>
      <c r="E138" s="107">
        <f t="shared" si="32"/>
        <v>1.2853195090079475E-2</v>
      </c>
      <c r="F138" s="107">
        <f t="shared" si="32"/>
        <v>6.9408682802319585E-2</v>
      </c>
      <c r="G138" s="107">
        <f t="shared" si="32"/>
        <v>2.035623409669211E-2</v>
      </c>
      <c r="H138" s="107">
        <f t="shared" si="32"/>
        <v>1.4335889900365564E-2</v>
      </c>
      <c r="I138" s="107">
        <f t="shared" si="32"/>
        <v>6.9804779300556121E-3</v>
      </c>
      <c r="J138" s="107">
        <f t="shared" si="32"/>
        <v>1.6024357022674466E-2</v>
      </c>
      <c r="K138" s="107">
        <f t="shared" si="32"/>
        <v>1.3004183012202259E-2</v>
      </c>
      <c r="L138" s="107">
        <f t="shared" si="32"/>
        <v>0</v>
      </c>
      <c r="M138" s="107">
        <f t="shared" si="32"/>
        <v>3.5550566002432407E-2</v>
      </c>
      <c r="N138" s="107">
        <f t="shared" si="32"/>
        <v>3.1789553158093425E-2</v>
      </c>
      <c r="O138" s="107">
        <f t="shared" si="32"/>
        <v>1.9309465180959804E-2</v>
      </c>
      <c r="P138" s="107">
        <f t="shared" si="32"/>
        <v>0</v>
      </c>
      <c r="Q138" s="107">
        <f t="shared" si="32"/>
        <v>1.6657064658446123E-2</v>
      </c>
      <c r="R138" s="107">
        <f t="shared" si="32"/>
        <v>8.8884938447180133E-3</v>
      </c>
      <c r="S138" s="107">
        <f t="shared" si="32"/>
        <v>2.047182686683564E-2</v>
      </c>
      <c r="T138" s="107">
        <f t="shared" si="32"/>
        <v>3.3756317204239092E-2</v>
      </c>
      <c r="U138" s="107">
        <f t="shared" si="32"/>
        <v>2.7080287937812197E-2</v>
      </c>
      <c r="V138" s="107">
        <f t="shared" si="32"/>
        <v>3.0384455354695149E-2</v>
      </c>
      <c r="W138" s="107">
        <f t="shared" si="32"/>
        <v>1.0725777618877368E-2</v>
      </c>
      <c r="X138" s="107">
        <f t="shared" si="32"/>
        <v>4.7459343162690624E-3</v>
      </c>
      <c r="Y138" s="107">
        <f t="shared" si="32"/>
        <v>1.0470107842110775E-2</v>
      </c>
      <c r="Z138" s="107">
        <f t="shared" si="32"/>
        <v>0.14121313444464281</v>
      </c>
      <c r="AA138" s="107">
        <f t="shared" si="32"/>
        <v>0.25051183255127862</v>
      </c>
      <c r="AB138" s="107">
        <f t="shared" si="32"/>
        <v>0.12794268167860801</v>
      </c>
      <c r="AC138" s="107">
        <f t="shared" si="32"/>
        <v>7.3541655103513348E-2</v>
      </c>
      <c r="AD138" s="107">
        <f t="shared" si="32"/>
        <v>6.6703566511971166E-2</v>
      </c>
      <c r="AE138" s="107">
        <f t="shared" si="32"/>
        <v>0.1162630604720892</v>
      </c>
      <c r="AF138" s="107">
        <f t="shared" si="32"/>
        <v>1.9326472435618688E-2</v>
      </c>
      <c r="AG138" s="107">
        <f t="shared" si="32"/>
        <v>3.7420814882792662E-2</v>
      </c>
      <c r="AH138" s="107">
        <f t="shared" si="32"/>
        <v>1.207333574736521</v>
      </c>
      <c r="AI138" s="121">
        <f t="shared" si="32"/>
        <v>57.841733099130742</v>
      </c>
      <c r="AJ138" s="107">
        <f t="shared" si="32"/>
        <v>0.18955879223969516</v>
      </c>
      <c r="AK138" s="108">
        <f t="shared" si="32"/>
        <v>9.5052817682358837E-3</v>
      </c>
      <c r="AL138" s="108">
        <f t="shared" si="32"/>
        <v>2.4243230909644052E-2</v>
      </c>
      <c r="AM138" s="108">
        <f t="shared" si="32"/>
        <v>1.5024038461538462E-2</v>
      </c>
      <c r="AN138" s="108">
        <f t="shared" si="32"/>
        <v>1.0806957405420163E-2</v>
      </c>
      <c r="AO138" s="108">
        <f t="shared" si="32"/>
        <v>4.884818747841182</v>
      </c>
      <c r="AP138" s="108">
        <f t="shared" si="32"/>
        <v>2.323347778194966E-2</v>
      </c>
      <c r="AQ138" s="108">
        <f t="shared" si="32"/>
        <v>3.3902062158127043E-2</v>
      </c>
      <c r="AR138" s="108">
        <f t="shared" si="32"/>
        <v>8.0201015332547046E-2</v>
      </c>
      <c r="AS138" s="108">
        <f t="shared" si="32"/>
        <v>7.0701438745538039E-2</v>
      </c>
      <c r="AT138" s="109">
        <f t="shared" si="32"/>
        <v>1.328538548353175E-2</v>
      </c>
      <c r="AU138" s="345">
        <f t="shared" si="32"/>
        <v>1.9904252789180357E-2</v>
      </c>
      <c r="AV138" s="130"/>
    </row>
    <row r="139" spans="1:48" x14ac:dyDescent="0.3">
      <c r="A139" s="363"/>
      <c r="B139" s="119" t="s">
        <v>29</v>
      </c>
      <c r="C139" s="120">
        <f t="shared" si="26"/>
        <v>6.5132435953104643E-3</v>
      </c>
      <c r="D139" s="107">
        <f t="shared" si="32"/>
        <v>0</v>
      </c>
      <c r="E139" s="107">
        <f t="shared" si="32"/>
        <v>6.4265975450397373E-3</v>
      </c>
      <c r="F139" s="107">
        <f t="shared" si="32"/>
        <v>6.7169693034502828E-3</v>
      </c>
      <c r="G139" s="107">
        <f t="shared" si="32"/>
        <v>0</v>
      </c>
      <c r="H139" s="107">
        <f t="shared" si="32"/>
        <v>4.3007669701096689E-3</v>
      </c>
      <c r="I139" s="107">
        <f t="shared" si="32"/>
        <v>6.9804779300556121E-3</v>
      </c>
      <c r="J139" s="107">
        <f t="shared" si="32"/>
        <v>8.012178511337233E-3</v>
      </c>
      <c r="K139" s="107">
        <f t="shared" si="32"/>
        <v>6.5020915061011295E-3</v>
      </c>
      <c r="L139" s="107">
        <f t="shared" si="32"/>
        <v>0</v>
      </c>
      <c r="M139" s="107">
        <f t="shared" si="32"/>
        <v>0</v>
      </c>
      <c r="N139" s="107">
        <f t="shared" si="32"/>
        <v>5.9605412171425164E-3</v>
      </c>
      <c r="O139" s="107">
        <f t="shared" si="32"/>
        <v>4.2516253609452782E-3</v>
      </c>
      <c r="P139" s="107">
        <f t="shared" si="32"/>
        <v>3.3375237798569314E-3</v>
      </c>
      <c r="Q139" s="107">
        <f t="shared" si="32"/>
        <v>4.1260618878719759E-3</v>
      </c>
      <c r="R139" s="107">
        <f t="shared" si="32"/>
        <v>4.4442469223590067E-3</v>
      </c>
      <c r="S139" s="107">
        <f t="shared" si="32"/>
        <v>1.1698186781048937E-2</v>
      </c>
      <c r="T139" s="107">
        <f t="shared" si="32"/>
        <v>1.6417006727744696E-2</v>
      </c>
      <c r="U139" s="107">
        <f t="shared" si="32"/>
        <v>1.4461010183416086E-2</v>
      </c>
      <c r="V139" s="107">
        <f t="shared" si="32"/>
        <v>1.5323648331995909E-2</v>
      </c>
      <c r="W139" s="107">
        <f t="shared" si="32"/>
        <v>0</v>
      </c>
      <c r="X139" s="107">
        <f t="shared" si="32"/>
        <v>0</v>
      </c>
      <c r="Y139" s="107">
        <f t="shared" si="32"/>
        <v>5.2350539210553873E-3</v>
      </c>
      <c r="Z139" s="107">
        <f t="shared" si="32"/>
        <v>1.9477673716502459E-2</v>
      </c>
      <c r="AA139" s="107">
        <f t="shared" si="32"/>
        <v>2.7975940691005733E-2</v>
      </c>
      <c r="AB139" s="107">
        <f t="shared" si="32"/>
        <v>1.8125213237802796E-2</v>
      </c>
      <c r="AC139" s="107">
        <f t="shared" si="32"/>
        <v>1.1100627185435977E-2</v>
      </c>
      <c r="AD139" s="107">
        <f t="shared" si="32"/>
        <v>2.1288372291054625E-2</v>
      </c>
      <c r="AE139" s="107">
        <f t="shared" si="32"/>
        <v>1.682754822622344E-2</v>
      </c>
      <c r="AF139" s="107">
        <f t="shared" si="32"/>
        <v>4.8316181089046719E-3</v>
      </c>
      <c r="AG139" s="107">
        <f t="shared" si="32"/>
        <v>6.2368024804654431E-3</v>
      </c>
      <c r="AH139" s="107">
        <f t="shared" si="32"/>
        <v>0.75946713422652512</v>
      </c>
      <c r="AI139" s="107">
        <f t="shared" si="32"/>
        <v>0.51074179164977707</v>
      </c>
      <c r="AJ139" s="121">
        <f t="shared" si="32"/>
        <v>97.618909456662607</v>
      </c>
      <c r="AK139" s="108">
        <f t="shared" si="32"/>
        <v>3.8021127072943531E-3</v>
      </c>
      <c r="AL139" s="108">
        <f t="shared" si="32"/>
        <v>5.7042896257986008E-3</v>
      </c>
      <c r="AM139" s="108">
        <f t="shared" si="32"/>
        <v>3.338675213675214E-3</v>
      </c>
      <c r="AN139" s="108">
        <f t="shared" si="32"/>
        <v>2.8439361593210958E-3</v>
      </c>
      <c r="AO139" s="108">
        <f t="shared" si="32"/>
        <v>0.11159429274902799</v>
      </c>
      <c r="AP139" s="108">
        <f t="shared" si="32"/>
        <v>9.7497629977824473E-3</v>
      </c>
      <c r="AQ139" s="108">
        <f t="shared" si="32"/>
        <v>4.8897205035760153E-3</v>
      </c>
      <c r="AR139" s="108">
        <f t="shared" si="32"/>
        <v>2.6665299215424848E-2</v>
      </c>
      <c r="AS139" s="108">
        <f t="shared" si="32"/>
        <v>2.2417529358341331E-2</v>
      </c>
      <c r="AT139" s="109">
        <f t="shared" si="32"/>
        <v>4.6284091010074385E-3</v>
      </c>
      <c r="AU139" s="345">
        <f t="shared" si="32"/>
        <v>1.7474382968163536E-2</v>
      </c>
      <c r="AV139" s="130"/>
    </row>
    <row r="140" spans="1:48" x14ac:dyDescent="0.3">
      <c r="A140" s="363"/>
      <c r="B140" s="122" t="s">
        <v>31</v>
      </c>
      <c r="C140" s="123">
        <f t="shared" si="26"/>
        <v>6.5132435953104643E-3</v>
      </c>
      <c r="D140" s="108">
        <f t="shared" si="32"/>
        <v>5.3354200754072703E-3</v>
      </c>
      <c r="E140" s="108">
        <f t="shared" si="32"/>
        <v>3.2132987725198688E-2</v>
      </c>
      <c r="F140" s="108">
        <f t="shared" si="32"/>
        <v>2.2389897678167611E-2</v>
      </c>
      <c r="G140" s="108">
        <f t="shared" si="32"/>
        <v>1.0178117048346055E-2</v>
      </c>
      <c r="H140" s="108">
        <f t="shared" si="32"/>
        <v>8.6015339402193379E-3</v>
      </c>
      <c r="I140" s="108">
        <f t="shared" si="32"/>
        <v>1.3960955860111224E-2</v>
      </c>
      <c r="J140" s="108">
        <f t="shared" si="32"/>
        <v>0</v>
      </c>
      <c r="K140" s="108">
        <f t="shared" si="32"/>
        <v>0</v>
      </c>
      <c r="L140" s="108">
        <f t="shared" si="32"/>
        <v>1.2108589833627975E-2</v>
      </c>
      <c r="M140" s="108">
        <f t="shared" si="32"/>
        <v>3.1808401160071102E-2</v>
      </c>
      <c r="N140" s="108">
        <f t="shared" si="32"/>
        <v>0</v>
      </c>
      <c r="O140" s="108">
        <f t="shared" si="32"/>
        <v>1.204627185601162E-2</v>
      </c>
      <c r="P140" s="108">
        <f t="shared" si="32"/>
        <v>1.6687618899284655E-2</v>
      </c>
      <c r="Q140" s="108">
        <f t="shared" si="32"/>
        <v>1.268381987753237E-2</v>
      </c>
      <c r="R140" s="108">
        <f t="shared" si="32"/>
        <v>2.9628312815726709E-2</v>
      </c>
      <c r="S140" s="108">
        <f t="shared" si="32"/>
        <v>3.2170013647884577E-2</v>
      </c>
      <c r="T140" s="108">
        <f t="shared" si="32"/>
        <v>0.37583877761550355</v>
      </c>
      <c r="U140" s="108">
        <f t="shared" si="32"/>
        <v>0.21766548818528647</v>
      </c>
      <c r="V140" s="108">
        <f t="shared" si="32"/>
        <v>0.29948138781262673</v>
      </c>
      <c r="W140" s="108">
        <f t="shared" si="32"/>
        <v>18.214753902991301</v>
      </c>
      <c r="X140" s="108">
        <f t="shared" si="32"/>
        <v>2.0565715370499272E-2</v>
      </c>
      <c r="Y140" s="108">
        <f t="shared" si="32"/>
        <v>3.4900359473702583E-2</v>
      </c>
      <c r="Z140" s="108">
        <f t="shared" si="32"/>
        <v>0.15582138973201967</v>
      </c>
      <c r="AA140" s="108">
        <f t="shared" si="32"/>
        <v>4.9593713043146533E-2</v>
      </c>
      <c r="AB140" s="108">
        <f t="shared" si="32"/>
        <v>7.1434663937222795E-2</v>
      </c>
      <c r="AC140" s="108">
        <f t="shared" si="32"/>
        <v>0.22895043569961704</v>
      </c>
      <c r="AD140" s="108">
        <f t="shared" si="32"/>
        <v>0.14192248194036416</v>
      </c>
      <c r="AE140" s="108">
        <f t="shared" si="32"/>
        <v>0.12544172314093838</v>
      </c>
      <c r="AF140" s="108">
        <f t="shared" si="32"/>
        <v>8.4054049701244935</v>
      </c>
      <c r="AG140" s="108">
        <f t="shared" si="32"/>
        <v>1.0691661395083618E-2</v>
      </c>
      <c r="AH140" s="108">
        <f t="shared" si="32"/>
        <v>8.5761658821063066E-3</v>
      </c>
      <c r="AI140" s="108">
        <f t="shared" si="32"/>
        <v>1.0809350087825969E-2</v>
      </c>
      <c r="AJ140" s="108">
        <f t="shared" si="32"/>
        <v>0</v>
      </c>
      <c r="AK140" s="124">
        <f t="shared" si="32"/>
        <v>77.140431032843921</v>
      </c>
      <c r="AL140" s="108">
        <f t="shared" si="32"/>
        <v>1.1132871919683602</v>
      </c>
      <c r="AM140" s="108">
        <f t="shared" si="32"/>
        <v>6.6773504273504279E-3</v>
      </c>
      <c r="AN140" s="108">
        <f t="shared" si="32"/>
        <v>7.6786276301669579E-2</v>
      </c>
      <c r="AO140" s="108">
        <f t="shared" si="32"/>
        <v>3.4186823016765712E-2</v>
      </c>
      <c r="AP140" s="108">
        <f t="shared" si="32"/>
        <v>4.0789274430935381</v>
      </c>
      <c r="AQ140" s="108">
        <f t="shared" si="32"/>
        <v>8.9970857265798676E-2</v>
      </c>
      <c r="AR140" s="108">
        <f t="shared" si="32"/>
        <v>6.8714424901287124E-2</v>
      </c>
      <c r="AS140" s="108">
        <f t="shared" si="32"/>
        <v>2.8165613809198086E-2</v>
      </c>
      <c r="AT140" s="109">
        <f t="shared" si="32"/>
        <v>6.0324832858890544E-2</v>
      </c>
      <c r="AU140" s="345">
        <f t="shared" si="32"/>
        <v>2.8227849410110323E-2</v>
      </c>
      <c r="AV140" s="130"/>
    </row>
    <row r="141" spans="1:48" x14ac:dyDescent="0.3">
      <c r="A141" s="363"/>
      <c r="B141" s="122" t="s">
        <v>32</v>
      </c>
      <c r="C141" s="123">
        <f t="shared" si="26"/>
        <v>5.2105948762483714E-2</v>
      </c>
      <c r="D141" s="108">
        <f t="shared" ref="D141:R141" si="33">D42/D$52*100</f>
        <v>1.600626022622181E-2</v>
      </c>
      <c r="E141" s="108">
        <f t="shared" si="33"/>
        <v>2.5706390180158949E-2</v>
      </c>
      <c r="F141" s="108">
        <f t="shared" si="33"/>
        <v>1.3433938606900566E-2</v>
      </c>
      <c r="G141" s="108">
        <f t="shared" si="33"/>
        <v>0</v>
      </c>
      <c r="H141" s="108">
        <f t="shared" si="33"/>
        <v>1.2902300910329009E-2</v>
      </c>
      <c r="I141" s="108">
        <f t="shared" si="33"/>
        <v>0.19079973008818671</v>
      </c>
      <c r="J141" s="108">
        <f t="shared" si="33"/>
        <v>1.6024357022674466E-2</v>
      </c>
      <c r="K141" s="108">
        <f t="shared" si="33"/>
        <v>1.9506274518303387E-2</v>
      </c>
      <c r="L141" s="108">
        <f t="shared" si="33"/>
        <v>1.4530307800353571E-2</v>
      </c>
      <c r="M141" s="108">
        <f t="shared" si="33"/>
        <v>6.1745719898961542E-2</v>
      </c>
      <c r="N141" s="108">
        <f t="shared" si="33"/>
        <v>2.3842164868570066E-2</v>
      </c>
      <c r="O141" s="108">
        <f t="shared" si="33"/>
        <v>3.6847419794859074E-2</v>
      </c>
      <c r="P141" s="108">
        <f t="shared" si="33"/>
        <v>1.0012571339570795E-2</v>
      </c>
      <c r="Q141" s="108">
        <f t="shared" si="33"/>
        <v>3.3161312209934027E-2</v>
      </c>
      <c r="R141" s="108">
        <f t="shared" si="33"/>
        <v>3.851680666044472E-2</v>
      </c>
      <c r="S141" s="108">
        <f t="shared" ref="D141:AU146" si="34">S42/S$52*100</f>
        <v>3.7044258139988302E-2</v>
      </c>
      <c r="T141" s="108">
        <f t="shared" si="34"/>
        <v>0.66442762059928528</v>
      </c>
      <c r="U141" s="108">
        <f t="shared" si="34"/>
        <v>1.14310192761173</v>
      </c>
      <c r="V141" s="108">
        <f t="shared" si="34"/>
        <v>0.82085340893350311</v>
      </c>
      <c r="W141" s="108">
        <f t="shared" si="34"/>
        <v>0.92599213442974615</v>
      </c>
      <c r="X141" s="108">
        <f t="shared" si="34"/>
        <v>1.1073846737961147E-2</v>
      </c>
      <c r="Y141" s="108">
        <f t="shared" si="34"/>
        <v>2.6175269605276934E-2</v>
      </c>
      <c r="Z141" s="108">
        <f t="shared" si="34"/>
        <v>1.7059195896703405</v>
      </c>
      <c r="AA141" s="108">
        <f t="shared" si="34"/>
        <v>0.50738183344142218</v>
      </c>
      <c r="AB141" s="108">
        <f t="shared" si="34"/>
        <v>1.2389116342545206</v>
      </c>
      <c r="AC141" s="108">
        <f t="shared" si="34"/>
        <v>10.782871732252872</v>
      </c>
      <c r="AD141" s="108">
        <f t="shared" si="34"/>
        <v>8.0824853465037396</v>
      </c>
      <c r="AE141" s="108">
        <f t="shared" si="34"/>
        <v>1.7347672444124891</v>
      </c>
      <c r="AF141" s="108">
        <f t="shared" si="34"/>
        <v>3.97803224299818</v>
      </c>
      <c r="AG141" s="108">
        <f t="shared" si="34"/>
        <v>1.8710407441396331E-2</v>
      </c>
      <c r="AH141" s="108">
        <f t="shared" si="34"/>
        <v>2.4775590326084881E-2</v>
      </c>
      <c r="AI141" s="108">
        <f t="shared" si="34"/>
        <v>1.7114804305724454E-2</v>
      </c>
      <c r="AJ141" s="108">
        <f t="shared" si="34"/>
        <v>5.8028201706029131E-3</v>
      </c>
      <c r="AK141" s="108">
        <f t="shared" si="34"/>
        <v>1.3047583440531789</v>
      </c>
      <c r="AL141" s="124">
        <f t="shared" si="34"/>
        <v>75.456818527532704</v>
      </c>
      <c r="AM141" s="108">
        <f t="shared" si="34"/>
        <v>1.1685363247863248E-2</v>
      </c>
      <c r="AN141" s="108">
        <f t="shared" si="34"/>
        <v>5.327640405128186E-2</v>
      </c>
      <c r="AO141" s="108">
        <f t="shared" si="34"/>
        <v>0.13426741889486221</v>
      </c>
      <c r="AP141" s="108">
        <f t="shared" si="34"/>
        <v>2.0696464984867124</v>
      </c>
      <c r="AQ141" s="108">
        <f t="shared" si="34"/>
        <v>2.7385694633694739</v>
      </c>
      <c r="AR141" s="108">
        <f t="shared" si="34"/>
        <v>0.47218091379929228</v>
      </c>
      <c r="AS141" s="108">
        <f t="shared" si="34"/>
        <v>7.0126630300452381E-2</v>
      </c>
      <c r="AT141" s="109">
        <f t="shared" si="34"/>
        <v>2.4430594598757661E-2</v>
      </c>
      <c r="AU141" s="345">
        <f t="shared" si="34"/>
        <v>4.5960729167743734E-2</v>
      </c>
      <c r="AV141" s="130"/>
    </row>
    <row r="142" spans="1:48" x14ac:dyDescent="0.3">
      <c r="A142" s="363"/>
      <c r="B142" s="122" t="s">
        <v>35</v>
      </c>
      <c r="C142" s="123">
        <f t="shared" si="26"/>
        <v>1.4502822405557967</v>
      </c>
      <c r="D142" s="108">
        <f t="shared" si="34"/>
        <v>0.14049939531905811</v>
      </c>
      <c r="E142" s="108">
        <f t="shared" si="34"/>
        <v>0.31918767807030696</v>
      </c>
      <c r="F142" s="108">
        <f t="shared" si="34"/>
        <v>0.22837695631730964</v>
      </c>
      <c r="G142" s="108">
        <f t="shared" si="34"/>
        <v>0.13910093299406276</v>
      </c>
      <c r="H142" s="108">
        <f t="shared" si="34"/>
        <v>0.78560676654003303</v>
      </c>
      <c r="I142" s="108">
        <f t="shared" si="34"/>
        <v>2.1662749842939246</v>
      </c>
      <c r="J142" s="108">
        <f t="shared" si="34"/>
        <v>0.73177897070213394</v>
      </c>
      <c r="K142" s="108">
        <f t="shared" si="34"/>
        <v>0.14304601313422485</v>
      </c>
      <c r="L142" s="108">
        <f t="shared" si="34"/>
        <v>1.9373743733804762E-2</v>
      </c>
      <c r="M142" s="108">
        <f t="shared" si="34"/>
        <v>2.7336514173449342</v>
      </c>
      <c r="N142" s="108">
        <f t="shared" si="34"/>
        <v>13.85428463571159</v>
      </c>
      <c r="O142" s="108">
        <f t="shared" si="34"/>
        <v>2.0018069407784016</v>
      </c>
      <c r="P142" s="108">
        <f t="shared" si="34"/>
        <v>0.20247644264465384</v>
      </c>
      <c r="Q142" s="108">
        <f t="shared" si="34"/>
        <v>1.7546460220942972</v>
      </c>
      <c r="R142" s="108">
        <f t="shared" si="34"/>
        <v>0.27406189354547206</v>
      </c>
      <c r="S142" s="108">
        <f t="shared" si="34"/>
        <v>0.36946773250146225</v>
      </c>
      <c r="T142" s="108">
        <f t="shared" si="34"/>
        <v>0.34166742372432707</v>
      </c>
      <c r="U142" s="108">
        <f t="shared" si="34"/>
        <v>0.1583889888957177</v>
      </c>
      <c r="V142" s="108">
        <f t="shared" si="34"/>
        <v>0.27059512792092261</v>
      </c>
      <c r="W142" s="108">
        <f t="shared" si="34"/>
        <v>6.5546418782028368E-2</v>
      </c>
      <c r="X142" s="108">
        <f t="shared" si="34"/>
        <v>2.847560589761438E-2</v>
      </c>
      <c r="Y142" s="108">
        <f t="shared" si="34"/>
        <v>0.10819111436847799</v>
      </c>
      <c r="Z142" s="108">
        <f t="shared" si="34"/>
        <v>6.6548718531383402E-2</v>
      </c>
      <c r="AA142" s="108">
        <f t="shared" si="34"/>
        <v>3.6877376365416652E-2</v>
      </c>
      <c r="AB142" s="108">
        <f t="shared" si="34"/>
        <v>4.9044694643466391E-2</v>
      </c>
      <c r="AC142" s="108">
        <f t="shared" si="34"/>
        <v>8.8805017483487819E-2</v>
      </c>
      <c r="AD142" s="108">
        <f t="shared" si="34"/>
        <v>6.2445892053760235E-2</v>
      </c>
      <c r="AE142" s="108">
        <f t="shared" si="34"/>
        <v>7.3429301350793189E-2</v>
      </c>
      <c r="AF142" s="108">
        <f t="shared" si="34"/>
        <v>1.9326472435618688E-2</v>
      </c>
      <c r="AG142" s="108">
        <f t="shared" si="34"/>
        <v>9.4701390806953132</v>
      </c>
      <c r="AH142" s="108">
        <f t="shared" si="34"/>
        <v>6.9562234377084475E-2</v>
      </c>
      <c r="AI142" s="108">
        <f t="shared" si="34"/>
        <v>2.9725712741521415E-2</v>
      </c>
      <c r="AJ142" s="108">
        <f t="shared" si="34"/>
        <v>2.3211280682411652E-2</v>
      </c>
      <c r="AK142" s="108">
        <f t="shared" si="34"/>
        <v>3.0416901658354825E-2</v>
      </c>
      <c r="AL142" s="108">
        <f t="shared" si="34"/>
        <v>4.4208244599939155E-2</v>
      </c>
      <c r="AM142" s="124">
        <f t="shared" si="34"/>
        <v>91.056801994301992</v>
      </c>
      <c r="AN142" s="108">
        <f t="shared" si="34"/>
        <v>2.6922595641573035E-2</v>
      </c>
      <c r="AO142" s="108">
        <f t="shared" si="34"/>
        <v>4.8534660655926459E-2</v>
      </c>
      <c r="AP142" s="108">
        <f t="shared" si="34"/>
        <v>3.5057658438834759E-2</v>
      </c>
      <c r="AQ142" s="108">
        <f t="shared" si="34"/>
        <v>2.0536826115019266E-2</v>
      </c>
      <c r="AR142" s="108">
        <f t="shared" si="34"/>
        <v>0.40059484129019024</v>
      </c>
      <c r="AS142" s="108">
        <f t="shared" si="34"/>
        <v>2.9045070730179168</v>
      </c>
      <c r="AT142" s="109">
        <f t="shared" si="34"/>
        <v>7.6794563803915415E-3</v>
      </c>
      <c r="AU142" s="345">
        <f t="shared" si="34"/>
        <v>3.9808505578360714E-2</v>
      </c>
      <c r="AV142" s="130"/>
    </row>
    <row r="143" spans="1:48" x14ac:dyDescent="0.3">
      <c r="A143" s="363"/>
      <c r="B143" s="122" t="s">
        <v>36</v>
      </c>
      <c r="C143" s="123">
        <f t="shared" si="26"/>
        <v>0.12809379070777249</v>
      </c>
      <c r="D143" s="108">
        <f t="shared" si="34"/>
        <v>6.580351426335633E-2</v>
      </c>
      <c r="E143" s="108">
        <f t="shared" si="34"/>
        <v>1.4417000492705812</v>
      </c>
      <c r="F143" s="108">
        <f t="shared" si="34"/>
        <v>0.13433938606900567</v>
      </c>
      <c r="G143" s="108">
        <f t="shared" si="34"/>
        <v>0.57675996607294322</v>
      </c>
      <c r="H143" s="108">
        <f t="shared" si="34"/>
        <v>0.22794064941581249</v>
      </c>
      <c r="I143" s="108">
        <f t="shared" si="34"/>
        <v>0.57472601624124531</v>
      </c>
      <c r="J143" s="108">
        <f t="shared" si="34"/>
        <v>5.8755975749806372E-2</v>
      </c>
      <c r="K143" s="108">
        <f t="shared" si="34"/>
        <v>7.1523006567112427E-2</v>
      </c>
      <c r="L143" s="108">
        <f t="shared" si="34"/>
        <v>2.9060615600707142E-2</v>
      </c>
      <c r="M143" s="108">
        <f t="shared" si="34"/>
        <v>0.37795864907849192</v>
      </c>
      <c r="N143" s="108">
        <f t="shared" si="34"/>
        <v>0.13510560092189705</v>
      </c>
      <c r="O143" s="108">
        <f t="shared" si="34"/>
        <v>0.30859714078194478</v>
      </c>
      <c r="P143" s="108">
        <f t="shared" si="34"/>
        <v>0.32151479079288436</v>
      </c>
      <c r="Q143" s="108">
        <f t="shared" si="34"/>
        <v>0.31037154423214752</v>
      </c>
      <c r="R143" s="108">
        <f t="shared" si="34"/>
        <v>0.81477860243248446</v>
      </c>
      <c r="S143" s="108">
        <f t="shared" si="34"/>
        <v>0.42698381750828618</v>
      </c>
      <c r="T143" s="108">
        <f t="shared" si="34"/>
        <v>3.5558037577421633</v>
      </c>
      <c r="U143" s="108">
        <f t="shared" si="34"/>
        <v>2.3441161082693105</v>
      </c>
      <c r="V143" s="108">
        <f t="shared" si="34"/>
        <v>2.9559133643503603</v>
      </c>
      <c r="W143" s="108">
        <f t="shared" si="34"/>
        <v>0.28006197115957576</v>
      </c>
      <c r="X143" s="108">
        <f t="shared" si="34"/>
        <v>27.959881035246468</v>
      </c>
      <c r="Y143" s="108">
        <f t="shared" si="34"/>
        <v>15.094405472376366</v>
      </c>
      <c r="Z143" s="108">
        <f t="shared" si="34"/>
        <v>0.21912382931065266</v>
      </c>
      <c r="AA143" s="108">
        <f t="shared" si="34"/>
        <v>7.2483119063060306E-2</v>
      </c>
      <c r="AB143" s="108">
        <f t="shared" si="34"/>
        <v>0.10128795632889799</v>
      </c>
      <c r="AC143" s="108">
        <f t="shared" si="34"/>
        <v>0.26641505245046349</v>
      </c>
      <c r="AD143" s="108">
        <f t="shared" si="34"/>
        <v>0.13908403230155689</v>
      </c>
      <c r="AE143" s="108">
        <f t="shared" si="34"/>
        <v>0.1606265967048601</v>
      </c>
      <c r="AF143" s="108">
        <f t="shared" si="34"/>
        <v>0.12803787988597382</v>
      </c>
      <c r="AG143" s="108">
        <f t="shared" si="34"/>
        <v>4.3657617363258107E-2</v>
      </c>
      <c r="AH143" s="108">
        <f t="shared" si="34"/>
        <v>4.859827333193574E-2</v>
      </c>
      <c r="AI143" s="108">
        <f t="shared" si="34"/>
        <v>3.9634283655361889E-2</v>
      </c>
      <c r="AJ143" s="108">
        <f t="shared" si="34"/>
        <v>5.8028201706029131E-3</v>
      </c>
      <c r="AK143" s="108">
        <f t="shared" si="34"/>
        <v>0.18313509540134468</v>
      </c>
      <c r="AL143" s="108">
        <f t="shared" si="34"/>
        <v>0.21581229084271369</v>
      </c>
      <c r="AM143" s="108">
        <f t="shared" si="34"/>
        <v>3.2830306267806267E-2</v>
      </c>
      <c r="AN143" s="124">
        <f t="shared" si="34"/>
        <v>84.702846590499732</v>
      </c>
      <c r="AO143" s="108">
        <f t="shared" si="34"/>
        <v>8.0064476702477211E-2</v>
      </c>
      <c r="AP143" s="108">
        <f t="shared" si="34"/>
        <v>3.1692952995770263</v>
      </c>
      <c r="AQ143" s="108">
        <f t="shared" si="34"/>
        <v>7.6605621222690906E-2</v>
      </c>
      <c r="AR143" s="108">
        <f t="shared" si="34"/>
        <v>0.18070868160607148</v>
      </c>
      <c r="AS143" s="108">
        <f t="shared" si="34"/>
        <v>0.14025326060090476</v>
      </c>
      <c r="AT143" s="109">
        <f t="shared" si="34"/>
        <v>0.12182713299307739</v>
      </c>
      <c r="AU143" s="345">
        <f t="shared" si="34"/>
        <v>9.8538976145916252E-2</v>
      </c>
      <c r="AV143" s="130"/>
    </row>
    <row r="144" spans="1:48" x14ac:dyDescent="0.3">
      <c r="A144" s="363"/>
      <c r="B144" s="122" t="s">
        <v>37</v>
      </c>
      <c r="C144" s="123">
        <f t="shared" si="26"/>
        <v>8.4672166739036034E-2</v>
      </c>
      <c r="D144" s="108">
        <f t="shared" si="34"/>
        <v>2.1341680301629081E-2</v>
      </c>
      <c r="E144" s="108">
        <f t="shared" si="34"/>
        <v>0.10710995908399562</v>
      </c>
      <c r="F144" s="108">
        <f t="shared" si="34"/>
        <v>0.22165998701385936</v>
      </c>
      <c r="G144" s="108">
        <f t="shared" si="34"/>
        <v>7.124681933842239E-2</v>
      </c>
      <c r="H144" s="108">
        <f t="shared" si="34"/>
        <v>7.8847394452010611E-2</v>
      </c>
      <c r="I144" s="108">
        <f t="shared" si="34"/>
        <v>9.0746213090722949E-2</v>
      </c>
      <c r="J144" s="108">
        <f t="shared" si="34"/>
        <v>0.14154848703362444</v>
      </c>
      <c r="K144" s="108">
        <f t="shared" si="34"/>
        <v>2.6008366024404518E-2</v>
      </c>
      <c r="L144" s="108">
        <f t="shared" si="34"/>
        <v>1.4530307800353571E-2</v>
      </c>
      <c r="M144" s="108">
        <f t="shared" si="34"/>
        <v>0.10103845074375527</v>
      </c>
      <c r="N144" s="108">
        <f t="shared" si="34"/>
        <v>0.10331604776380363</v>
      </c>
      <c r="O144" s="108">
        <f t="shared" si="34"/>
        <v>8.7158319899378195E-2</v>
      </c>
      <c r="P144" s="108">
        <f t="shared" si="34"/>
        <v>8.3438094496423282E-2</v>
      </c>
      <c r="Q144" s="108">
        <f t="shared" si="34"/>
        <v>8.6647299645311496E-2</v>
      </c>
      <c r="R144" s="108">
        <f t="shared" si="34"/>
        <v>7.2589366398530433E-2</v>
      </c>
      <c r="S144" s="108">
        <f t="shared" si="34"/>
        <v>0.1130824722168064</v>
      </c>
      <c r="T144" s="108">
        <f t="shared" si="34"/>
        <v>0.59165785482293387</v>
      </c>
      <c r="U144" s="108">
        <f t="shared" si="34"/>
        <v>0.57250593617646806</v>
      </c>
      <c r="V144" s="108">
        <f t="shared" si="34"/>
        <v>0.56216499232371953</v>
      </c>
      <c r="W144" s="108">
        <f t="shared" si="34"/>
        <v>0.11798355380765106</v>
      </c>
      <c r="X144" s="108">
        <f t="shared" si="34"/>
        <v>2.847560589761438E-2</v>
      </c>
      <c r="Y144" s="108">
        <f t="shared" si="34"/>
        <v>4.7115485289498486E-2</v>
      </c>
      <c r="Z144" s="108">
        <f t="shared" si="34"/>
        <v>7.6920579785420964</v>
      </c>
      <c r="AA144" s="108">
        <f t="shared" si="34"/>
        <v>12.281437963351518</v>
      </c>
      <c r="AB144" s="108">
        <f t="shared" si="34"/>
        <v>4.5472961446605256</v>
      </c>
      <c r="AC144" s="108">
        <f t="shared" si="34"/>
        <v>1.6123660986845756</v>
      </c>
      <c r="AD144" s="108">
        <f t="shared" si="34"/>
        <v>1.9854955223456947</v>
      </c>
      <c r="AE144" s="108">
        <f t="shared" si="34"/>
        <v>5.1997124019030432</v>
      </c>
      <c r="AF144" s="108">
        <f t="shared" si="34"/>
        <v>0.103074519656633</v>
      </c>
      <c r="AG144" s="108">
        <f t="shared" si="34"/>
        <v>0.16572075162379607</v>
      </c>
      <c r="AH144" s="108">
        <f t="shared" si="34"/>
        <v>31.493586933734825</v>
      </c>
      <c r="AI144" s="108">
        <f t="shared" si="34"/>
        <v>34.770076115840205</v>
      </c>
      <c r="AJ144" s="108">
        <f t="shared" si="34"/>
        <v>0.44875142652662531</v>
      </c>
      <c r="AK144" s="108">
        <f t="shared" si="34"/>
        <v>8.8715963170201584E-2</v>
      </c>
      <c r="AL144" s="108">
        <f t="shared" si="34"/>
        <v>0.41641314268329782</v>
      </c>
      <c r="AM144" s="108">
        <f t="shared" si="34"/>
        <v>8.2910434472934474E-2</v>
      </c>
      <c r="AN144" s="108">
        <f t="shared" si="34"/>
        <v>7.0908808239072654E-2</v>
      </c>
      <c r="AO144" s="124">
        <f t="shared" si="34"/>
        <v>78.729419266843209</v>
      </c>
      <c r="AP144" s="108">
        <f t="shared" si="34"/>
        <v>0.17010224804641716</v>
      </c>
      <c r="AQ144" s="108">
        <f t="shared" si="34"/>
        <v>0.38954773345155591</v>
      </c>
      <c r="AR144" s="108">
        <f t="shared" si="34"/>
        <v>6.3775191015845349</v>
      </c>
      <c r="AS144" s="108">
        <f t="shared" si="34"/>
        <v>1.8416862580545035</v>
      </c>
      <c r="AT144" s="109">
        <f t="shared" si="34"/>
        <v>0.13215033665196438</v>
      </c>
      <c r="AU144" s="345">
        <f t="shared" si="34"/>
        <v>0.18296402758677738</v>
      </c>
      <c r="AV144" s="130"/>
    </row>
    <row r="145" spans="1:48" x14ac:dyDescent="0.3">
      <c r="A145" s="363"/>
      <c r="B145" s="122" t="s">
        <v>38</v>
      </c>
      <c r="C145" s="123">
        <f t="shared" si="26"/>
        <v>6.5132435953104639E-2</v>
      </c>
      <c r="D145" s="108">
        <f t="shared" si="34"/>
        <v>1.600626022622181E-2</v>
      </c>
      <c r="E145" s="108">
        <f t="shared" si="34"/>
        <v>0.22064651571303101</v>
      </c>
      <c r="F145" s="108">
        <f t="shared" si="34"/>
        <v>6.0452723731052552E-2</v>
      </c>
      <c r="G145" s="108">
        <f t="shared" si="34"/>
        <v>0.10517387616624257</v>
      </c>
      <c r="H145" s="108">
        <f t="shared" si="34"/>
        <v>6.4511504551645046E-2</v>
      </c>
      <c r="I145" s="108">
        <f t="shared" si="34"/>
        <v>0.14193638457779742</v>
      </c>
      <c r="J145" s="108">
        <f t="shared" si="34"/>
        <v>8.012178511337233E-3</v>
      </c>
      <c r="K145" s="108">
        <f t="shared" si="34"/>
        <v>7.3690370402479458E-2</v>
      </c>
      <c r="L145" s="108">
        <f t="shared" si="34"/>
        <v>2.9060615600707142E-2</v>
      </c>
      <c r="M145" s="108">
        <f t="shared" si="34"/>
        <v>0.11600711011320049</v>
      </c>
      <c r="N145" s="108">
        <f t="shared" si="34"/>
        <v>0.10530289483618446</v>
      </c>
      <c r="O145" s="108">
        <f t="shared" si="34"/>
        <v>8.3260996651845026E-2</v>
      </c>
      <c r="P145" s="108">
        <f t="shared" si="34"/>
        <v>5.7850412184186815E-2</v>
      </c>
      <c r="Q145" s="108">
        <f t="shared" si="34"/>
        <v>7.9770529832191531E-2</v>
      </c>
      <c r="R145" s="108">
        <f t="shared" si="34"/>
        <v>0.17925129253514657</v>
      </c>
      <c r="S145" s="108">
        <f t="shared" si="34"/>
        <v>0.11795671670891011</v>
      </c>
      <c r="T145" s="108">
        <f t="shared" si="34"/>
        <v>2.7789473101702895</v>
      </c>
      <c r="U145" s="108">
        <f t="shared" si="34"/>
        <v>3.096907185553178</v>
      </c>
      <c r="V145" s="108">
        <f t="shared" si="34"/>
        <v>2.7835946019754627</v>
      </c>
      <c r="W145" s="108">
        <f t="shared" si="34"/>
        <v>7.0516029078774887</v>
      </c>
      <c r="X145" s="108">
        <f t="shared" si="34"/>
        <v>0.15503385433145606</v>
      </c>
      <c r="Y145" s="108">
        <f t="shared" si="34"/>
        <v>0.3716888283949325</v>
      </c>
      <c r="Z145" s="108">
        <f t="shared" si="34"/>
        <v>0.62653183788082911</v>
      </c>
      <c r="AA145" s="108">
        <f t="shared" si="34"/>
        <v>0.14369460445834764</v>
      </c>
      <c r="AB145" s="108">
        <f t="shared" si="34"/>
        <v>0.32092289321050832</v>
      </c>
      <c r="AC145" s="108">
        <f t="shared" si="34"/>
        <v>1.6470555586390632</v>
      </c>
      <c r="AD145" s="108">
        <f t="shared" si="34"/>
        <v>0.91398078369594526</v>
      </c>
      <c r="AE145" s="108">
        <f t="shared" si="34"/>
        <v>0.41762915143263624</v>
      </c>
      <c r="AF145" s="108">
        <f t="shared" si="34"/>
        <v>1.5010226924997181</v>
      </c>
      <c r="AG145" s="108">
        <f t="shared" si="34"/>
        <v>3.8311786665716295E-2</v>
      </c>
      <c r="AH145" s="108">
        <f t="shared" si="34"/>
        <v>4.0975014770063461E-2</v>
      </c>
      <c r="AI145" s="108">
        <f t="shared" si="34"/>
        <v>1.7114804305724454E-2</v>
      </c>
      <c r="AJ145" s="108">
        <f t="shared" si="34"/>
        <v>2.9014100853014566E-2</v>
      </c>
      <c r="AK145" s="108">
        <f t="shared" si="34"/>
        <v>3.375008713174954</v>
      </c>
      <c r="AL145" s="108">
        <f t="shared" si="34"/>
        <v>2.9315295101916639</v>
      </c>
      <c r="AM145" s="108">
        <f t="shared" si="34"/>
        <v>1.9475605413105414E-2</v>
      </c>
      <c r="AN145" s="108">
        <f t="shared" si="34"/>
        <v>2.6319681175796963</v>
      </c>
      <c r="AO145" s="108">
        <f t="shared" si="34"/>
        <v>0.14418691158366473</v>
      </c>
      <c r="AP145" s="124">
        <f t="shared" si="34"/>
        <v>75.020484874383641</v>
      </c>
      <c r="AQ145" s="108">
        <f t="shared" si="34"/>
        <v>0.20308639158185721</v>
      </c>
      <c r="AR145" s="108">
        <f t="shared" si="34"/>
        <v>0.34726424285934054</v>
      </c>
      <c r="AS145" s="108">
        <f t="shared" si="34"/>
        <v>8.1622799202165877E-2</v>
      </c>
      <c r="AT145" s="109">
        <f t="shared" si="34"/>
        <v>6.6493576508713265E-2</v>
      </c>
      <c r="AU145" s="345">
        <f t="shared" si="34"/>
        <v>8.7320215482923694E-2</v>
      </c>
      <c r="AV145" s="130"/>
    </row>
    <row r="146" spans="1:48" x14ac:dyDescent="0.3">
      <c r="A146" s="363"/>
      <c r="B146" s="122" t="s">
        <v>39</v>
      </c>
      <c r="C146" s="123">
        <f t="shared" si="26"/>
        <v>6.5132435953104643E-3</v>
      </c>
      <c r="D146" s="108">
        <f t="shared" si="34"/>
        <v>1.600626022622181E-2</v>
      </c>
      <c r="E146" s="108">
        <f t="shared" si="34"/>
        <v>4.4986182815278164E-2</v>
      </c>
      <c r="F146" s="108">
        <f t="shared" si="34"/>
        <v>2.6867877213801131E-2</v>
      </c>
      <c r="G146" s="108">
        <f t="shared" si="34"/>
        <v>0</v>
      </c>
      <c r="H146" s="108">
        <f t="shared" si="34"/>
        <v>3.0105368790767684E-2</v>
      </c>
      <c r="I146" s="108">
        <f t="shared" si="34"/>
        <v>4.1882867580333667E-2</v>
      </c>
      <c r="J146" s="108">
        <f t="shared" si="34"/>
        <v>2.4036535534011697E-2</v>
      </c>
      <c r="K146" s="108">
        <f t="shared" si="34"/>
        <v>1.9506274518303387E-2</v>
      </c>
      <c r="L146" s="108">
        <f t="shared" si="34"/>
        <v>2.1795461700530355E-2</v>
      </c>
      <c r="M146" s="108">
        <f t="shared" si="34"/>
        <v>5.6132472635419591E-3</v>
      </c>
      <c r="N146" s="108">
        <f t="shared" si="34"/>
        <v>2.3842164868570066E-2</v>
      </c>
      <c r="O146" s="108">
        <f t="shared" si="34"/>
        <v>2.2321033144962709E-2</v>
      </c>
      <c r="P146" s="108">
        <f t="shared" si="34"/>
        <v>2.7812698165474426E-2</v>
      </c>
      <c r="Q146" s="108">
        <f t="shared" si="34"/>
        <v>2.3075383150691419E-2</v>
      </c>
      <c r="R146" s="108">
        <f t="shared" si="34"/>
        <v>1.3332740767077019E-2</v>
      </c>
      <c r="S146" s="108">
        <f t="shared" si="34"/>
        <v>3.2170013647884577E-2</v>
      </c>
      <c r="T146" s="108">
        <f t="shared" si="34"/>
        <v>0.27337083112941168</v>
      </c>
      <c r="U146" s="108">
        <f t="shared" si="34"/>
        <v>0.2119356539616688</v>
      </c>
      <c r="V146" s="108">
        <f t="shared" si="34"/>
        <v>0.23858105644858812</v>
      </c>
      <c r="W146" s="108">
        <f t="shared" si="34"/>
        <v>0.13228459063282089</v>
      </c>
      <c r="X146" s="108">
        <f t="shared" si="34"/>
        <v>1.423780294880719E-2</v>
      </c>
      <c r="Y146" s="108">
        <f t="shared" si="34"/>
        <v>1.0470107842110775E-2</v>
      </c>
      <c r="Z146" s="108">
        <f t="shared" si="34"/>
        <v>1.267671931049035</v>
      </c>
      <c r="AA146" s="108">
        <f t="shared" si="34"/>
        <v>3.5910934777909178</v>
      </c>
      <c r="AB146" s="108">
        <f t="shared" si="34"/>
        <v>4.6912316615489589</v>
      </c>
      <c r="AC146" s="108">
        <f t="shared" si="34"/>
        <v>1.3750901925958816</v>
      </c>
      <c r="AD146" s="108">
        <f t="shared" si="34"/>
        <v>1.6789429613545082</v>
      </c>
      <c r="AE146" s="108">
        <f t="shared" si="34"/>
        <v>2.6878183848613255</v>
      </c>
      <c r="AF146" s="108">
        <f t="shared" si="34"/>
        <v>0.71507948011789146</v>
      </c>
      <c r="AG146" s="108">
        <f t="shared" si="34"/>
        <v>2.6729153487709045E-2</v>
      </c>
      <c r="AH146" s="108">
        <f t="shared" si="34"/>
        <v>3.239884888795716E-2</v>
      </c>
      <c r="AI146" s="108">
        <f t="shared" si="34"/>
        <v>5.945142548304283E-2</v>
      </c>
      <c r="AJ146" s="108">
        <f t="shared" si="34"/>
        <v>1.1605640341205826E-2</v>
      </c>
      <c r="AK146" s="108">
        <f t="shared" si="34"/>
        <v>0.12420234843828221</v>
      </c>
      <c r="AL146" s="108">
        <f t="shared" si="34"/>
        <v>3.8774908731365985</v>
      </c>
      <c r="AM146" s="108">
        <f t="shared" si="34"/>
        <v>2.003205128205128E-2</v>
      </c>
      <c r="AN146" s="108">
        <f t="shared" si="34"/>
        <v>2.6922595641573035E-2</v>
      </c>
      <c r="AO146" s="108">
        <f t="shared" si="34"/>
        <v>0.18138500916667405</v>
      </c>
      <c r="AP146" s="108">
        <f t="shared" si="34"/>
        <v>0.19831432821021316</v>
      </c>
      <c r="AQ146" s="124">
        <f t="shared" si="34"/>
        <v>84.716037631288998</v>
      </c>
      <c r="AR146" s="108">
        <f t="shared" si="34"/>
        <v>0.20019486180195886</v>
      </c>
      <c r="AS146" s="108">
        <f t="shared" si="34"/>
        <v>5.518161072822482E-2</v>
      </c>
      <c r="AT146" s="109">
        <f t="shared" si="34"/>
        <v>9.0650169288691282E-2</v>
      </c>
      <c r="AU146" s="345">
        <f t="shared" si="34"/>
        <v>6.4262301862210866E-2</v>
      </c>
      <c r="AV146" s="130"/>
    </row>
    <row r="147" spans="1:48" x14ac:dyDescent="0.3">
      <c r="A147" s="363"/>
      <c r="B147" s="122" t="s">
        <v>40</v>
      </c>
      <c r="C147" s="123">
        <f t="shared" si="26"/>
        <v>0.2214502822405558</v>
      </c>
      <c r="D147" s="108">
        <f t="shared" ref="D147:R147" si="35">D48/D$52*100</f>
        <v>6.9360460980294511E-2</v>
      </c>
      <c r="E147" s="108">
        <f t="shared" si="35"/>
        <v>0.40701784451918338</v>
      </c>
      <c r="F147" s="108">
        <f t="shared" si="35"/>
        <v>0.12986140653337216</v>
      </c>
      <c r="G147" s="108">
        <f t="shared" si="35"/>
        <v>9.1603053435114504E-2</v>
      </c>
      <c r="H147" s="108">
        <f t="shared" si="35"/>
        <v>0.32112393376818865</v>
      </c>
      <c r="I147" s="108">
        <f t="shared" si="35"/>
        <v>2.6967913069781511</v>
      </c>
      <c r="J147" s="108">
        <f t="shared" si="35"/>
        <v>6.4097428090697864E-2</v>
      </c>
      <c r="K147" s="108">
        <f t="shared" si="35"/>
        <v>9.9698736426883983E-2</v>
      </c>
      <c r="L147" s="108">
        <f t="shared" si="35"/>
        <v>6.5386385101591074E-2</v>
      </c>
      <c r="M147" s="108">
        <f t="shared" si="35"/>
        <v>0.80082327626531946</v>
      </c>
      <c r="N147" s="108">
        <f t="shared" si="35"/>
        <v>0.57419880391806244</v>
      </c>
      <c r="O147" s="108">
        <f t="shared" si="35"/>
        <v>0.46289571117291717</v>
      </c>
      <c r="P147" s="108">
        <f t="shared" si="35"/>
        <v>0.15908863350651375</v>
      </c>
      <c r="Q147" s="108">
        <f t="shared" si="35"/>
        <v>0.42116394677685798</v>
      </c>
      <c r="R147" s="108">
        <f t="shared" si="35"/>
        <v>0.36294683199265215</v>
      </c>
      <c r="S147" s="108">
        <f t="shared" ref="D147:AU151" si="36">S48/S$52*100</f>
        <v>1.2965490348995907</v>
      </c>
      <c r="T147" s="108">
        <f t="shared" si="36"/>
        <v>2.5426069745531783</v>
      </c>
      <c r="U147" s="108">
        <f t="shared" si="36"/>
        <v>4.8590358462521772</v>
      </c>
      <c r="V147" s="108">
        <f t="shared" si="36"/>
        <v>3.3629231317962547</v>
      </c>
      <c r="W147" s="108">
        <f t="shared" si="36"/>
        <v>0.2061732808961983</v>
      </c>
      <c r="X147" s="108">
        <f t="shared" si="36"/>
        <v>4.9041321268113648E-2</v>
      </c>
      <c r="Y147" s="108">
        <f t="shared" si="36"/>
        <v>0.17624681534219802</v>
      </c>
      <c r="Z147" s="108">
        <f t="shared" si="36"/>
        <v>6.4747033712606932</v>
      </c>
      <c r="AA147" s="108">
        <f t="shared" si="36"/>
        <v>0.7820547056803876</v>
      </c>
      <c r="AB147" s="108">
        <f t="shared" si="36"/>
        <v>1.4830689184578643</v>
      </c>
      <c r="AC147" s="108">
        <f t="shared" si="36"/>
        <v>5.5947161014597322</v>
      </c>
      <c r="AD147" s="108">
        <f t="shared" si="36"/>
        <v>5.0496019074381575</v>
      </c>
      <c r="AE147" s="108">
        <f t="shared" si="36"/>
        <v>2.8591534213465097</v>
      </c>
      <c r="AF147" s="108">
        <f t="shared" si="36"/>
        <v>9.2606013754006219E-2</v>
      </c>
      <c r="AG147" s="108">
        <f t="shared" si="36"/>
        <v>0.3020394344111122</v>
      </c>
      <c r="AH147" s="108">
        <f t="shared" si="36"/>
        <v>0.27539021554763582</v>
      </c>
      <c r="AI147" s="108">
        <f t="shared" si="36"/>
        <v>0.14862856370760708</v>
      </c>
      <c r="AJ147" s="108">
        <f t="shared" si="36"/>
        <v>4.0619741194220391E-2</v>
      </c>
      <c r="AK147" s="108">
        <f t="shared" si="36"/>
        <v>9.1884390426280202E-2</v>
      </c>
      <c r="AL147" s="108">
        <f t="shared" si="36"/>
        <v>0.76532552479464555</v>
      </c>
      <c r="AM147" s="108">
        <f t="shared" si="36"/>
        <v>0.24984419515669518</v>
      </c>
      <c r="AN147" s="108">
        <f t="shared" si="36"/>
        <v>0.10408806343115209</v>
      </c>
      <c r="AO147" s="108">
        <f t="shared" si="36"/>
        <v>3.4461380403687922</v>
      </c>
      <c r="AP147" s="108">
        <f t="shared" si="36"/>
        <v>0.29892358467669161</v>
      </c>
      <c r="AQ147" s="108">
        <f t="shared" si="36"/>
        <v>0.16559853438777439</v>
      </c>
      <c r="AR147" s="124">
        <f t="shared" si="36"/>
        <v>70.167478590841498</v>
      </c>
      <c r="AS147" s="108">
        <f t="shared" si="36"/>
        <v>3.9828477159986435</v>
      </c>
      <c r="AT147" s="109">
        <f t="shared" si="36"/>
        <v>2.3171667323283636E-2</v>
      </c>
      <c r="AU147" s="345">
        <f t="shared" si="36"/>
        <v>0.11699564691406532</v>
      </c>
      <c r="AV147" s="130"/>
    </row>
    <row r="148" spans="1:48" x14ac:dyDescent="0.3">
      <c r="A148" s="363"/>
      <c r="B148" s="122" t="s">
        <v>41</v>
      </c>
      <c r="C148" s="123">
        <f t="shared" si="26"/>
        <v>8.4672166739036034E-2</v>
      </c>
      <c r="D148" s="108">
        <f t="shared" si="36"/>
        <v>6.580351426335633E-2</v>
      </c>
      <c r="E148" s="108">
        <f t="shared" si="36"/>
        <v>0.24206850752983011</v>
      </c>
      <c r="F148" s="108">
        <f t="shared" si="36"/>
        <v>0.10971049862302129</v>
      </c>
      <c r="G148" s="108">
        <f t="shared" si="36"/>
        <v>0.1119592875318066</v>
      </c>
      <c r="H148" s="108">
        <f t="shared" si="36"/>
        <v>0.16199555587413089</v>
      </c>
      <c r="I148" s="108">
        <f t="shared" si="36"/>
        <v>1.25648602741001</v>
      </c>
      <c r="J148" s="108">
        <f t="shared" si="36"/>
        <v>8.0121785113372326E-2</v>
      </c>
      <c r="K148" s="108">
        <f t="shared" si="36"/>
        <v>5.2016732048809036E-2</v>
      </c>
      <c r="L148" s="108">
        <f t="shared" si="36"/>
        <v>1.4530307800353571E-2</v>
      </c>
      <c r="M148" s="108">
        <f t="shared" si="36"/>
        <v>0.45654411076807933</v>
      </c>
      <c r="N148" s="108">
        <f t="shared" si="36"/>
        <v>0.7947388289523355</v>
      </c>
      <c r="O148" s="108">
        <f t="shared" si="36"/>
        <v>0.28840192031745471</v>
      </c>
      <c r="P148" s="108">
        <f t="shared" si="36"/>
        <v>6.675047559713862E-2</v>
      </c>
      <c r="Q148" s="108">
        <f t="shared" si="36"/>
        <v>0.25795527654547762</v>
      </c>
      <c r="R148" s="108">
        <f t="shared" si="36"/>
        <v>0.1673999674088559</v>
      </c>
      <c r="S148" s="108">
        <f t="shared" si="36"/>
        <v>0.39286410606356015</v>
      </c>
      <c r="T148" s="108">
        <f t="shared" si="36"/>
        <v>0.60392449468130482</v>
      </c>
      <c r="U148" s="108">
        <f t="shared" si="36"/>
        <v>0.52489374227069241</v>
      </c>
      <c r="V148" s="108">
        <f t="shared" si="36"/>
        <v>0.56003597771841651</v>
      </c>
      <c r="W148" s="108">
        <f t="shared" si="36"/>
        <v>0.19663925634608509</v>
      </c>
      <c r="X148" s="108">
        <f t="shared" si="36"/>
        <v>9.4918686325381248E-3</v>
      </c>
      <c r="Y148" s="108">
        <f t="shared" si="36"/>
        <v>0.10644609639479286</v>
      </c>
      <c r="Z148" s="108">
        <f t="shared" si="36"/>
        <v>0.32625103475141615</v>
      </c>
      <c r="AA148" s="108">
        <f t="shared" si="36"/>
        <v>0.12207683210620686</v>
      </c>
      <c r="AB148" s="108">
        <f t="shared" si="36"/>
        <v>0.14073694984646878</v>
      </c>
      <c r="AC148" s="108">
        <f t="shared" si="36"/>
        <v>0.34134428595215627</v>
      </c>
      <c r="AD148" s="108">
        <f t="shared" si="36"/>
        <v>0.23133364556279359</v>
      </c>
      <c r="AE148" s="108">
        <f t="shared" si="36"/>
        <v>0.28759809695727329</v>
      </c>
      <c r="AF148" s="108">
        <f t="shared" si="36"/>
        <v>8.0526968481744537E-2</v>
      </c>
      <c r="AG148" s="108">
        <f t="shared" si="36"/>
        <v>13.222021258586741</v>
      </c>
      <c r="AH148" s="108">
        <f t="shared" si="36"/>
        <v>2.4270549446360845</v>
      </c>
      <c r="AI148" s="108">
        <f t="shared" si="36"/>
        <v>0.36031166959419897</v>
      </c>
      <c r="AJ148" s="108">
        <f t="shared" si="36"/>
        <v>7.3502388827636905E-2</v>
      </c>
      <c r="AK148" s="108">
        <f t="shared" si="36"/>
        <v>4.1823239780237886E-2</v>
      </c>
      <c r="AL148" s="108">
        <f t="shared" si="36"/>
        <v>9.6972923638576208E-2</v>
      </c>
      <c r="AM148" s="108">
        <f t="shared" si="36"/>
        <v>2.5273771367521367</v>
      </c>
      <c r="AN148" s="108">
        <f t="shared" si="36"/>
        <v>5.1570042355689204E-2</v>
      </c>
      <c r="AO148" s="108">
        <f t="shared" si="36"/>
        <v>0.98291544518151786</v>
      </c>
      <c r="AP148" s="108">
        <f t="shared" si="36"/>
        <v>8.6918099916400968E-2</v>
      </c>
      <c r="AQ148" s="108">
        <f t="shared" si="36"/>
        <v>6.1936459711962863E-2</v>
      </c>
      <c r="AR148" s="108">
        <f t="shared" si="36"/>
        <v>3.8281113789036461</v>
      </c>
      <c r="AS148" s="124">
        <f t="shared" si="36"/>
        <v>80.957171022756668</v>
      </c>
      <c r="AT148" s="109">
        <f t="shared" si="36"/>
        <v>1.5033072760072159E-2</v>
      </c>
      <c r="AU148" s="345">
        <f t="shared" si="36"/>
        <v>7.1707009398943269E-2</v>
      </c>
      <c r="AV148" s="130"/>
    </row>
    <row r="149" spans="1:48" x14ac:dyDescent="0.3">
      <c r="A149" s="363"/>
      <c r="B149" s="125" t="s">
        <v>30</v>
      </c>
      <c r="C149" s="126">
        <f t="shared" si="26"/>
        <v>0.71645679548415109</v>
      </c>
      <c r="D149" s="109">
        <f t="shared" si="36"/>
        <v>0.50864338052215985</v>
      </c>
      <c r="E149" s="109">
        <f t="shared" si="36"/>
        <v>1.0732417900216362</v>
      </c>
      <c r="F149" s="109">
        <f t="shared" si="36"/>
        <v>1.2336833620670353</v>
      </c>
      <c r="G149" s="109">
        <f t="shared" si="36"/>
        <v>0.8346055979643765</v>
      </c>
      <c r="H149" s="109">
        <f t="shared" si="36"/>
        <v>0.62217762167586554</v>
      </c>
      <c r="I149" s="109">
        <f t="shared" si="36"/>
        <v>0.75621844242269121</v>
      </c>
      <c r="J149" s="109">
        <f t="shared" si="36"/>
        <v>0.74246187538391695</v>
      </c>
      <c r="K149" s="109">
        <f t="shared" si="36"/>
        <v>0.4573137692624461</v>
      </c>
      <c r="L149" s="109">
        <f t="shared" si="36"/>
        <v>0.46012641367786311</v>
      </c>
      <c r="M149" s="109">
        <f t="shared" si="36"/>
        <v>0.85321358405837777</v>
      </c>
      <c r="N149" s="109">
        <f t="shared" si="36"/>
        <v>0.76692296993900377</v>
      </c>
      <c r="O149" s="109">
        <f t="shared" si="36"/>
        <v>0.74297153182518738</v>
      </c>
      <c r="P149" s="109">
        <f t="shared" si="36"/>
        <v>0.85106856386351748</v>
      </c>
      <c r="Q149" s="109">
        <f t="shared" si="36"/>
        <v>0.75782003340581949</v>
      </c>
      <c r="R149" s="109">
        <f t="shared" si="36"/>
        <v>0.67256270091699633</v>
      </c>
      <c r="S149" s="109">
        <f t="shared" si="36"/>
        <v>1.0001949697796841</v>
      </c>
      <c r="T149" s="109">
        <f t="shared" si="36"/>
        <v>2.3008711620058815</v>
      </c>
      <c r="U149" s="109">
        <f t="shared" si="36"/>
        <v>1.7145164667932231</v>
      </c>
      <c r="V149" s="109">
        <f t="shared" si="36"/>
        <v>2.0109725732978987</v>
      </c>
      <c r="W149" s="109">
        <f t="shared" si="36"/>
        <v>3.8577046835895601</v>
      </c>
      <c r="X149" s="109">
        <f t="shared" si="36"/>
        <v>0.50465101562994363</v>
      </c>
      <c r="Y149" s="109">
        <f t="shared" si="36"/>
        <v>1.0208355146058006</v>
      </c>
      <c r="Z149" s="109">
        <f t="shared" si="36"/>
        <v>3.1992079079355284</v>
      </c>
      <c r="AA149" s="109">
        <f t="shared" si="36"/>
        <v>6.6684469538015492</v>
      </c>
      <c r="AB149" s="109">
        <f t="shared" si="36"/>
        <v>3.0311753667690211</v>
      </c>
      <c r="AC149" s="109">
        <f t="shared" si="36"/>
        <v>2.7959704723316867</v>
      </c>
      <c r="AD149" s="109">
        <f t="shared" si="36"/>
        <v>3.1733866961865429</v>
      </c>
      <c r="AE149" s="109">
        <f t="shared" si="36"/>
        <v>3.5047193623888999</v>
      </c>
      <c r="AF149" s="109">
        <f t="shared" si="36"/>
        <v>13.075969142065677</v>
      </c>
      <c r="AG149" s="109">
        <f t="shared" si="36"/>
        <v>0.62991705052700986</v>
      </c>
      <c r="AH149" s="109">
        <f t="shared" si="36"/>
        <v>2.6433649063292104</v>
      </c>
      <c r="AI149" s="109">
        <f t="shared" si="36"/>
        <v>4.1670044588569111</v>
      </c>
      <c r="AJ149" s="109">
        <f t="shared" si="36"/>
        <v>1.0928644654635487</v>
      </c>
      <c r="AK149" s="109">
        <f t="shared" si="36"/>
        <v>7.8665711913920173</v>
      </c>
      <c r="AL149" s="109">
        <f t="shared" si="36"/>
        <v>3.0988553392150897</v>
      </c>
      <c r="AM149" s="109">
        <f t="shared" si="36"/>
        <v>0.44682603276353278</v>
      </c>
      <c r="AN149" s="109">
        <f t="shared" si="36"/>
        <v>3.322475817062859</v>
      </c>
      <c r="AO149" s="109">
        <f t="shared" si="36"/>
        <v>4.8240618551222667</v>
      </c>
      <c r="AP149" s="109">
        <f t="shared" si="36"/>
        <v>3.5387490846632077</v>
      </c>
      <c r="AQ149" s="109">
        <f t="shared" si="36"/>
        <v>7.5774368737082991</v>
      </c>
      <c r="AR149" s="109">
        <f t="shared" si="36"/>
        <v>1.7945746371980924</v>
      </c>
      <c r="AS149" s="109">
        <f t="shared" si="36"/>
        <v>1.2145702444660316</v>
      </c>
      <c r="AT149" s="127">
        <f t="shared" si="36"/>
        <v>98.761830213662165</v>
      </c>
      <c r="AU149" s="345">
        <f t="shared" si="36"/>
        <v>4.8481589858653962</v>
      </c>
      <c r="AV149" s="130"/>
    </row>
    <row r="150" spans="1:48" x14ac:dyDescent="0.3">
      <c r="A150" s="363"/>
      <c r="B150" s="346" t="s">
        <v>49</v>
      </c>
      <c r="C150" s="128">
        <f t="shared" si="26"/>
        <v>0.1107251411202779</v>
      </c>
      <c r="D150" s="129">
        <f t="shared" si="36"/>
        <v>7.4695881055701782E-2</v>
      </c>
      <c r="E150" s="129">
        <f t="shared" si="36"/>
        <v>8.3545768085516586E-2</v>
      </c>
      <c r="F150" s="129">
        <f t="shared" si="36"/>
        <v>0.10523251908738777</v>
      </c>
      <c r="G150" s="129">
        <f t="shared" si="36"/>
        <v>8.142493638676844E-2</v>
      </c>
      <c r="H150" s="129">
        <f t="shared" si="36"/>
        <v>4.7308436671206364E-2</v>
      </c>
      <c r="I150" s="129">
        <f t="shared" si="36"/>
        <v>7.678525723061172E-2</v>
      </c>
      <c r="J150" s="129">
        <f t="shared" si="36"/>
        <v>1.6024357022674466E-2</v>
      </c>
      <c r="K150" s="129">
        <f t="shared" si="36"/>
        <v>5.2016732048809036E-2</v>
      </c>
      <c r="L150" s="129">
        <f t="shared" si="36"/>
        <v>3.6325769500883932E-2</v>
      </c>
      <c r="M150" s="129">
        <f t="shared" si="36"/>
        <v>0.10665169800729722</v>
      </c>
      <c r="N150" s="129">
        <f t="shared" si="36"/>
        <v>9.5368659474280262E-2</v>
      </c>
      <c r="O150" s="129">
        <f t="shared" si="36"/>
        <v>7.4226292759836304E-2</v>
      </c>
      <c r="P150" s="129">
        <f t="shared" si="36"/>
        <v>4.7837840844616022E-2</v>
      </c>
      <c r="Q150" s="129">
        <f t="shared" si="36"/>
        <v>7.0601503414698258E-2</v>
      </c>
      <c r="R150" s="129">
        <f t="shared" si="36"/>
        <v>4.4442469223590061E-2</v>
      </c>
      <c r="S150" s="129">
        <f t="shared" si="36"/>
        <v>6.9214271787872872E-2</v>
      </c>
      <c r="T150" s="129">
        <f t="shared" si="36"/>
        <v>0.11800876465252437</v>
      </c>
      <c r="U150" s="129">
        <f t="shared" si="36"/>
        <v>0.12250931268592118</v>
      </c>
      <c r="V150" s="129">
        <f t="shared" si="36"/>
        <v>0.11712208742259653</v>
      </c>
      <c r="W150" s="129">
        <f t="shared" si="36"/>
        <v>0.16803718269574544</v>
      </c>
      <c r="X150" s="129">
        <f t="shared" si="36"/>
        <v>4.2713408846421566E-2</v>
      </c>
      <c r="Y150" s="129">
        <f t="shared" si="36"/>
        <v>8.8995916657941584E-2</v>
      </c>
      <c r="Z150" s="129">
        <f t="shared" si="36"/>
        <v>0.24671720040903117</v>
      </c>
      <c r="AA150" s="129">
        <f t="shared" si="36"/>
        <v>0.23016569386691083</v>
      </c>
      <c r="AB150" s="129">
        <f t="shared" si="36"/>
        <v>0.21537018082565676</v>
      </c>
      <c r="AC150" s="129">
        <f t="shared" si="36"/>
        <v>0.22756285730143752</v>
      </c>
      <c r="AD150" s="129">
        <f t="shared" si="36"/>
        <v>0.21714139736875721</v>
      </c>
      <c r="AE150" s="129">
        <f t="shared" si="36"/>
        <v>0.29677675962612249</v>
      </c>
      <c r="AF150" s="129">
        <f t="shared" si="36"/>
        <v>0.13689584641896571</v>
      </c>
      <c r="AG150" s="129">
        <f t="shared" si="36"/>
        <v>4.0093730231563568E-2</v>
      </c>
      <c r="AH150" s="129">
        <f t="shared" si="36"/>
        <v>0.2458500886203808</v>
      </c>
      <c r="AI150" s="129">
        <f t="shared" si="36"/>
        <v>0.14052155114173762</v>
      </c>
      <c r="AJ150" s="129">
        <f t="shared" si="36"/>
        <v>8.1239482388440781E-2</v>
      </c>
      <c r="AK150" s="129">
        <f t="shared" si="36"/>
        <v>7.6675939597102782E-2</v>
      </c>
      <c r="AL150" s="129">
        <f t="shared" si="36"/>
        <v>0.20155156677821723</v>
      </c>
      <c r="AM150" s="129">
        <f t="shared" si="36"/>
        <v>5.0080128205128201E-2</v>
      </c>
      <c r="AN150" s="129">
        <f t="shared" si="36"/>
        <v>0.12740833993758507</v>
      </c>
      <c r="AO150" s="129">
        <f t="shared" si="36"/>
        <v>0.19909838896810705</v>
      </c>
      <c r="AP150" s="129">
        <f t="shared" si="36"/>
        <v>0.13276273018256948</v>
      </c>
      <c r="AQ150" s="129">
        <f t="shared" si="36"/>
        <v>0.24285611834427545</v>
      </c>
      <c r="AR150" s="129">
        <f t="shared" si="36"/>
        <v>0.16799138505717653</v>
      </c>
      <c r="AS150" s="129">
        <f t="shared" si="36"/>
        <v>0.10461513700559287</v>
      </c>
      <c r="AT150" s="129">
        <f t="shared" si="36"/>
        <v>0.40686307906951946</v>
      </c>
      <c r="AU150" s="127">
        <f t="shared" si="36"/>
        <v>93.35042858767693</v>
      </c>
      <c r="AV150" s="130"/>
    </row>
    <row r="151" spans="1:48" x14ac:dyDescent="0.3">
      <c r="A151" s="364"/>
      <c r="B151" s="350" t="s">
        <v>108</v>
      </c>
      <c r="C151" s="347">
        <f t="shared" si="26"/>
        <v>100</v>
      </c>
      <c r="D151" s="348">
        <f t="shared" si="36"/>
        <v>100</v>
      </c>
      <c r="E151" s="348">
        <f t="shared" si="36"/>
        <v>100</v>
      </c>
      <c r="F151" s="348">
        <f t="shared" si="36"/>
        <v>100</v>
      </c>
      <c r="G151" s="348">
        <f t="shared" si="36"/>
        <v>100</v>
      </c>
      <c r="H151" s="348">
        <f t="shared" si="36"/>
        <v>100</v>
      </c>
      <c r="I151" s="348">
        <f t="shared" si="36"/>
        <v>100</v>
      </c>
      <c r="J151" s="348">
        <f t="shared" si="36"/>
        <v>100</v>
      </c>
      <c r="K151" s="348">
        <f t="shared" si="36"/>
        <v>100</v>
      </c>
      <c r="L151" s="348">
        <f t="shared" si="36"/>
        <v>100</v>
      </c>
      <c r="M151" s="348">
        <f t="shared" si="36"/>
        <v>100</v>
      </c>
      <c r="N151" s="348">
        <f t="shared" si="36"/>
        <v>100</v>
      </c>
      <c r="O151" s="348">
        <f t="shared" si="36"/>
        <v>100</v>
      </c>
      <c r="P151" s="348">
        <f t="shared" si="36"/>
        <v>100</v>
      </c>
      <c r="Q151" s="348">
        <f t="shared" si="36"/>
        <v>100</v>
      </c>
      <c r="R151" s="348">
        <f t="shared" si="36"/>
        <v>100</v>
      </c>
      <c r="S151" s="348">
        <f t="shared" si="36"/>
        <v>100</v>
      </c>
      <c r="T151" s="348">
        <f t="shared" si="36"/>
        <v>100</v>
      </c>
      <c r="U151" s="348">
        <f t="shared" si="36"/>
        <v>100</v>
      </c>
      <c r="V151" s="348">
        <f t="shared" si="36"/>
        <v>100</v>
      </c>
      <c r="W151" s="348">
        <f t="shared" si="36"/>
        <v>100</v>
      </c>
      <c r="X151" s="348">
        <f t="shared" si="36"/>
        <v>100</v>
      </c>
      <c r="Y151" s="348">
        <f t="shared" si="36"/>
        <v>100</v>
      </c>
      <c r="Z151" s="348">
        <f t="shared" si="36"/>
        <v>100</v>
      </c>
      <c r="AA151" s="348">
        <f t="shared" si="36"/>
        <v>100</v>
      </c>
      <c r="AB151" s="348">
        <f t="shared" si="36"/>
        <v>100</v>
      </c>
      <c r="AC151" s="348">
        <f t="shared" si="36"/>
        <v>100</v>
      </c>
      <c r="AD151" s="348">
        <f t="shared" si="36"/>
        <v>100</v>
      </c>
      <c r="AE151" s="348">
        <f t="shared" si="36"/>
        <v>100</v>
      </c>
      <c r="AF151" s="348">
        <f t="shared" si="36"/>
        <v>100</v>
      </c>
      <c r="AG151" s="348">
        <f t="shared" si="36"/>
        <v>100</v>
      </c>
      <c r="AH151" s="348">
        <f t="shared" si="36"/>
        <v>100</v>
      </c>
      <c r="AI151" s="348">
        <f t="shared" si="36"/>
        <v>100</v>
      </c>
      <c r="AJ151" s="348">
        <f t="shared" si="36"/>
        <v>100</v>
      </c>
      <c r="AK151" s="348">
        <f t="shared" si="36"/>
        <v>100</v>
      </c>
      <c r="AL151" s="348">
        <f t="shared" si="36"/>
        <v>100</v>
      </c>
      <c r="AM151" s="348">
        <f t="shared" si="36"/>
        <v>100</v>
      </c>
      <c r="AN151" s="348">
        <f t="shared" si="36"/>
        <v>100</v>
      </c>
      <c r="AO151" s="348">
        <f t="shared" si="36"/>
        <v>100</v>
      </c>
      <c r="AP151" s="348">
        <f t="shared" si="36"/>
        <v>100</v>
      </c>
      <c r="AQ151" s="348">
        <f t="shared" si="36"/>
        <v>100</v>
      </c>
      <c r="AR151" s="348">
        <f t="shared" si="36"/>
        <v>100</v>
      </c>
      <c r="AS151" s="348">
        <f t="shared" si="36"/>
        <v>100</v>
      </c>
      <c r="AT151" s="348">
        <f t="shared" si="36"/>
        <v>100</v>
      </c>
      <c r="AU151" s="349">
        <f t="shared" si="36"/>
        <v>100</v>
      </c>
      <c r="AV151" s="130"/>
    </row>
  </sheetData>
  <mergeCells count="4">
    <mergeCell ref="A106:A151"/>
    <mergeCell ref="A56:A101"/>
    <mergeCell ref="A7:A52"/>
    <mergeCell ref="C5:AV5"/>
  </mergeCells>
  <phoneticPr fontId="3" type="noConversion"/>
  <pageMargins left="0.75" right="0.75" top="1" bottom="1" header="0.5" footer="0.5"/>
  <pageSetup paperSize="8"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FD151"/>
  <sheetViews>
    <sheetView showGridLines="0" tabSelected="1" topLeftCell="A124" zoomScaleNormal="100" workbookViewId="0">
      <selection activeCell="H13" sqref="H13"/>
    </sheetView>
  </sheetViews>
  <sheetFormatPr defaultColWidth="9.109375" defaultRowHeight="13.8" x14ac:dyDescent="0.3"/>
  <cols>
    <col min="1" max="1" width="4.44140625" style="2" customWidth="1"/>
    <col min="2" max="2" width="33" style="2" bestFit="1" customWidth="1"/>
    <col min="3" max="19" width="8.33203125" style="2" customWidth="1"/>
    <col min="20" max="20" width="10.109375" style="2" customWidth="1"/>
    <col min="21" max="22" width="9.5546875" style="2" customWidth="1"/>
    <col min="23" max="24" width="8.33203125" style="2" customWidth="1"/>
    <col min="25" max="25" width="8.5546875" style="2" bestFit="1" customWidth="1"/>
    <col min="26" max="28" width="9" style="2" bestFit="1" customWidth="1"/>
    <col min="29" max="29" width="9.109375" style="2" bestFit="1" customWidth="1"/>
    <col min="30" max="31" width="8.88671875" style="2" bestFit="1" customWidth="1"/>
    <col min="32" max="32" width="9.109375" style="2" bestFit="1" customWidth="1"/>
    <col min="33" max="33" width="8.6640625" style="2" bestFit="1" customWidth="1"/>
    <col min="34" max="34" width="9" style="2" bestFit="1" customWidth="1"/>
    <col min="35" max="35" width="8.88671875" style="2" bestFit="1" customWidth="1"/>
    <col min="36" max="36" width="9.6640625" style="2" bestFit="1" customWidth="1"/>
    <col min="37" max="45" width="7.44140625" style="2" bestFit="1" customWidth="1"/>
    <col min="46" max="46" width="11.109375" style="2" customWidth="1"/>
    <col min="47" max="48" width="11" style="2" customWidth="1"/>
    <col min="49" max="16384" width="9.109375" style="2"/>
  </cols>
  <sheetData>
    <row r="1" spans="1:51" s="256" customFormat="1" ht="14.4" x14ac:dyDescent="0.3">
      <c r="A1" s="255" t="s">
        <v>98</v>
      </c>
    </row>
    <row r="2" spans="1:51" x14ac:dyDescent="0.3">
      <c r="A2" s="2" t="s">
        <v>80</v>
      </c>
    </row>
    <row r="3" spans="1:51" x14ac:dyDescent="0.3">
      <c r="A3" s="2" t="s">
        <v>103</v>
      </c>
    </row>
    <row r="4" spans="1:51" x14ac:dyDescent="0.3">
      <c r="A4" s="132" t="s">
        <v>51</v>
      </c>
    </row>
    <row r="5" spans="1:51" x14ac:dyDescent="0.3">
      <c r="B5" s="17"/>
      <c r="C5" s="365" t="s">
        <v>43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K5" s="366"/>
      <c r="AL5" s="366"/>
      <c r="AM5" s="366"/>
      <c r="AN5" s="366"/>
      <c r="AO5" s="366"/>
      <c r="AP5" s="366"/>
      <c r="AQ5" s="366"/>
      <c r="AR5" s="366"/>
      <c r="AS5" s="366"/>
      <c r="AT5" s="366"/>
      <c r="AU5" s="366"/>
      <c r="AV5" s="367"/>
    </row>
    <row r="6" spans="1:51" s="310" customFormat="1" ht="89.25" customHeight="1" x14ac:dyDescent="0.3">
      <c r="B6" s="317"/>
      <c r="C6" s="319" t="s">
        <v>1</v>
      </c>
      <c r="D6" s="319" t="s">
        <v>2</v>
      </c>
      <c r="E6" s="319" t="s">
        <v>3</v>
      </c>
      <c r="F6" s="319" t="s">
        <v>4</v>
      </c>
      <c r="G6" s="319" t="s">
        <v>5</v>
      </c>
      <c r="H6" s="319" t="s">
        <v>6</v>
      </c>
      <c r="I6" s="319" t="s">
        <v>7</v>
      </c>
      <c r="J6" s="319" t="s">
        <v>8</v>
      </c>
      <c r="K6" s="319" t="s">
        <v>9</v>
      </c>
      <c r="L6" s="319" t="s">
        <v>10</v>
      </c>
      <c r="M6" s="319" t="s">
        <v>11</v>
      </c>
      <c r="N6" s="319" t="s">
        <v>12</v>
      </c>
      <c r="O6" s="331" t="s">
        <v>48</v>
      </c>
      <c r="P6" s="351" t="s">
        <v>13</v>
      </c>
      <c r="Q6" s="351" t="s">
        <v>46</v>
      </c>
      <c r="R6" s="321" t="s">
        <v>14</v>
      </c>
      <c r="S6" s="321" t="s">
        <v>15</v>
      </c>
      <c r="T6" s="321" t="s">
        <v>33</v>
      </c>
      <c r="U6" s="321" t="s">
        <v>34</v>
      </c>
      <c r="V6" s="321" t="s">
        <v>47</v>
      </c>
      <c r="W6" s="322" t="s">
        <v>16</v>
      </c>
      <c r="X6" s="322" t="s">
        <v>18</v>
      </c>
      <c r="Y6" s="322" t="s">
        <v>17</v>
      </c>
      <c r="Z6" s="322" t="s">
        <v>19</v>
      </c>
      <c r="AA6" s="322" t="s">
        <v>20</v>
      </c>
      <c r="AB6" s="322" t="s">
        <v>21</v>
      </c>
      <c r="AC6" s="322" t="s">
        <v>22</v>
      </c>
      <c r="AD6" s="322" t="s">
        <v>23</v>
      </c>
      <c r="AE6" s="322" t="s">
        <v>24</v>
      </c>
      <c r="AF6" s="322" t="s">
        <v>25</v>
      </c>
      <c r="AG6" s="322" t="s">
        <v>26</v>
      </c>
      <c r="AH6" s="322" t="s">
        <v>27</v>
      </c>
      <c r="AI6" s="322" t="s">
        <v>28</v>
      </c>
      <c r="AJ6" s="322" t="s">
        <v>29</v>
      </c>
      <c r="AK6" s="323" t="s">
        <v>31</v>
      </c>
      <c r="AL6" s="323" t="s">
        <v>32</v>
      </c>
      <c r="AM6" s="323" t="s">
        <v>35</v>
      </c>
      <c r="AN6" s="323" t="s">
        <v>36</v>
      </c>
      <c r="AO6" s="323" t="s">
        <v>37</v>
      </c>
      <c r="AP6" s="323" t="s">
        <v>38</v>
      </c>
      <c r="AQ6" s="323" t="s">
        <v>39</v>
      </c>
      <c r="AR6" s="323" t="s">
        <v>40</v>
      </c>
      <c r="AS6" s="323" t="s">
        <v>41</v>
      </c>
      <c r="AT6" s="324" t="s">
        <v>30</v>
      </c>
      <c r="AU6" s="324" t="s">
        <v>49</v>
      </c>
      <c r="AV6" s="332" t="s">
        <v>106</v>
      </c>
    </row>
    <row r="7" spans="1:51" x14ac:dyDescent="0.3">
      <c r="A7" s="368" t="s">
        <v>42</v>
      </c>
      <c r="B7" s="38" t="s">
        <v>1</v>
      </c>
      <c r="C7" s="39">
        <v>39975</v>
      </c>
      <c r="D7" s="40">
        <v>1843</v>
      </c>
      <c r="E7" s="40">
        <v>200</v>
      </c>
      <c r="F7" s="40">
        <v>570</v>
      </c>
      <c r="G7" s="40">
        <v>159</v>
      </c>
      <c r="H7" s="40">
        <v>2882</v>
      </c>
      <c r="I7" s="40">
        <v>217</v>
      </c>
      <c r="J7" s="40">
        <v>2639</v>
      </c>
      <c r="K7" s="40">
        <v>706</v>
      </c>
      <c r="L7" s="40">
        <v>153</v>
      </c>
      <c r="M7" s="40">
        <v>953</v>
      </c>
      <c r="N7" s="40">
        <v>1138</v>
      </c>
      <c r="O7" s="53">
        <f>SUM(C7:N7)</f>
        <v>51435</v>
      </c>
      <c r="P7" s="54">
        <v>681</v>
      </c>
      <c r="Q7" s="55">
        <f>O7+P7</f>
        <v>52116</v>
      </c>
      <c r="R7" s="44">
        <v>141</v>
      </c>
      <c r="S7" s="44">
        <v>187</v>
      </c>
      <c r="T7" s="44">
        <v>2952</v>
      </c>
      <c r="U7" s="44">
        <v>577</v>
      </c>
      <c r="V7" s="45">
        <f>SUM(R7:U7)</f>
        <v>3857</v>
      </c>
      <c r="W7" s="46">
        <v>10</v>
      </c>
      <c r="X7" s="46">
        <v>4</v>
      </c>
      <c r="Y7" s="46">
        <v>36</v>
      </c>
      <c r="Z7" s="46">
        <v>13</v>
      </c>
      <c r="AA7" s="46">
        <v>5</v>
      </c>
      <c r="AB7" s="46">
        <v>5</v>
      </c>
      <c r="AC7" s="46">
        <v>13</v>
      </c>
      <c r="AD7" s="46">
        <v>13</v>
      </c>
      <c r="AE7" s="46">
        <v>8</v>
      </c>
      <c r="AF7" s="46">
        <v>11</v>
      </c>
      <c r="AG7" s="46">
        <v>13</v>
      </c>
      <c r="AH7" s="46">
        <v>11</v>
      </c>
      <c r="AI7" s="46">
        <v>5</v>
      </c>
      <c r="AJ7" s="46">
        <v>2</v>
      </c>
      <c r="AK7" s="47">
        <v>6</v>
      </c>
      <c r="AL7" s="47">
        <v>24</v>
      </c>
      <c r="AM7" s="47">
        <v>542</v>
      </c>
      <c r="AN7" s="47">
        <v>105</v>
      </c>
      <c r="AO7" s="47">
        <v>60</v>
      </c>
      <c r="AP7" s="47">
        <v>96</v>
      </c>
      <c r="AQ7" s="47">
        <v>13</v>
      </c>
      <c r="AR7" s="47">
        <v>227</v>
      </c>
      <c r="AS7" s="47">
        <v>142</v>
      </c>
      <c r="AT7" s="48">
        <v>405</v>
      </c>
      <c r="AU7" s="48">
        <v>214</v>
      </c>
      <c r="AV7" s="49">
        <f>Q7+SUM(V7:AU7)</f>
        <v>57956</v>
      </c>
      <c r="AW7" s="301"/>
      <c r="AX7" s="301"/>
      <c r="AY7" s="301"/>
    </row>
    <row r="8" spans="1:51" x14ac:dyDescent="0.3">
      <c r="A8" s="369"/>
      <c r="B8" s="50" t="s">
        <v>2</v>
      </c>
      <c r="C8" s="51">
        <v>1897</v>
      </c>
      <c r="D8" s="39">
        <v>47690</v>
      </c>
      <c r="E8" s="52">
        <v>310</v>
      </c>
      <c r="F8" s="52">
        <v>2321</v>
      </c>
      <c r="G8" s="52">
        <v>164</v>
      </c>
      <c r="H8" s="52">
        <v>1090</v>
      </c>
      <c r="I8" s="52">
        <v>111</v>
      </c>
      <c r="J8" s="52">
        <v>1097</v>
      </c>
      <c r="K8" s="52">
        <v>2367</v>
      </c>
      <c r="L8" s="52">
        <v>2232</v>
      </c>
      <c r="M8" s="52">
        <v>487</v>
      </c>
      <c r="N8" s="52">
        <v>108</v>
      </c>
      <c r="O8" s="53">
        <f t="shared" ref="O8:O19" si="0">SUM(C8:N8)</f>
        <v>59874</v>
      </c>
      <c r="P8" s="54">
        <v>1099</v>
      </c>
      <c r="Q8" s="55">
        <f t="shared" ref="Q8:Q20" si="1">O8+P8</f>
        <v>60973</v>
      </c>
      <c r="R8" s="56">
        <v>170</v>
      </c>
      <c r="S8" s="56">
        <v>152</v>
      </c>
      <c r="T8" s="56">
        <v>2289</v>
      </c>
      <c r="U8" s="56">
        <v>580</v>
      </c>
      <c r="V8" s="57">
        <f t="shared" ref="V8:V25" si="2">SUM(R8:U8)</f>
        <v>3191</v>
      </c>
      <c r="W8" s="58">
        <v>11</v>
      </c>
      <c r="X8" s="58">
        <v>21</v>
      </c>
      <c r="Y8" s="58">
        <v>64</v>
      </c>
      <c r="Z8" s="58">
        <v>13</v>
      </c>
      <c r="AA8" s="58">
        <v>9</v>
      </c>
      <c r="AB8" s="58">
        <v>10</v>
      </c>
      <c r="AC8" s="58">
        <v>12</v>
      </c>
      <c r="AD8" s="58">
        <v>15</v>
      </c>
      <c r="AE8" s="58">
        <v>11</v>
      </c>
      <c r="AF8" s="58">
        <v>15</v>
      </c>
      <c r="AG8" s="58">
        <v>28</v>
      </c>
      <c r="AH8" s="58">
        <v>11</v>
      </c>
      <c r="AI8" s="58">
        <v>9</v>
      </c>
      <c r="AJ8" s="58">
        <v>5</v>
      </c>
      <c r="AK8" s="59">
        <v>10</v>
      </c>
      <c r="AL8" s="59">
        <v>24</v>
      </c>
      <c r="AM8" s="59">
        <v>63</v>
      </c>
      <c r="AN8" s="59">
        <v>180</v>
      </c>
      <c r="AO8" s="59">
        <v>68</v>
      </c>
      <c r="AP8" s="59">
        <v>135</v>
      </c>
      <c r="AQ8" s="59">
        <v>40</v>
      </c>
      <c r="AR8" s="59">
        <v>280</v>
      </c>
      <c r="AS8" s="59">
        <v>97</v>
      </c>
      <c r="AT8" s="60">
        <v>487</v>
      </c>
      <c r="AU8" s="60">
        <v>297</v>
      </c>
      <c r="AV8" s="61">
        <f t="shared" ref="AV8:AV52" si="3">Q8+SUM(V8:AU8)</f>
        <v>66079</v>
      </c>
      <c r="AW8" s="301"/>
      <c r="AX8" s="301"/>
      <c r="AY8" s="301"/>
    </row>
    <row r="9" spans="1:51" x14ac:dyDescent="0.3">
      <c r="A9" s="369"/>
      <c r="B9" s="50" t="s">
        <v>3</v>
      </c>
      <c r="C9" s="51">
        <v>68</v>
      </c>
      <c r="D9" s="52">
        <v>62</v>
      </c>
      <c r="E9" s="39">
        <v>22583</v>
      </c>
      <c r="F9" s="52">
        <v>14</v>
      </c>
      <c r="G9" s="52">
        <v>1929</v>
      </c>
      <c r="H9" s="52">
        <v>370</v>
      </c>
      <c r="I9" s="52">
        <v>1853</v>
      </c>
      <c r="J9" s="52">
        <v>34</v>
      </c>
      <c r="K9" s="52">
        <v>160</v>
      </c>
      <c r="L9" s="52">
        <v>16</v>
      </c>
      <c r="M9" s="52">
        <v>577</v>
      </c>
      <c r="N9" s="52">
        <v>131</v>
      </c>
      <c r="O9" s="53">
        <f t="shared" si="0"/>
        <v>27797</v>
      </c>
      <c r="P9" s="54">
        <v>811</v>
      </c>
      <c r="Q9" s="55">
        <f t="shared" si="1"/>
        <v>28608</v>
      </c>
      <c r="R9" s="56">
        <v>5065</v>
      </c>
      <c r="S9" s="56">
        <v>1565</v>
      </c>
      <c r="T9" s="56">
        <v>9574</v>
      </c>
      <c r="U9" s="56">
        <v>2941</v>
      </c>
      <c r="V9" s="57">
        <f t="shared" si="2"/>
        <v>19145</v>
      </c>
      <c r="W9" s="58">
        <v>17</v>
      </c>
      <c r="X9" s="58">
        <v>18</v>
      </c>
      <c r="Y9" s="58">
        <v>434</v>
      </c>
      <c r="Z9" s="58">
        <v>10</v>
      </c>
      <c r="AA9" s="58">
        <v>5</v>
      </c>
      <c r="AB9" s="58">
        <v>9</v>
      </c>
      <c r="AC9" s="58">
        <v>10</v>
      </c>
      <c r="AD9" s="58">
        <v>8</v>
      </c>
      <c r="AE9" s="58">
        <v>15</v>
      </c>
      <c r="AF9" s="58">
        <v>7</v>
      </c>
      <c r="AG9" s="58">
        <v>10</v>
      </c>
      <c r="AH9" s="58">
        <v>5</v>
      </c>
      <c r="AI9" s="58">
        <v>0</v>
      </c>
      <c r="AJ9" s="58">
        <v>0</v>
      </c>
      <c r="AK9" s="59">
        <v>5</v>
      </c>
      <c r="AL9" s="59">
        <v>28</v>
      </c>
      <c r="AM9" s="59">
        <v>27</v>
      </c>
      <c r="AN9" s="59">
        <v>394</v>
      </c>
      <c r="AO9" s="59">
        <v>45</v>
      </c>
      <c r="AP9" s="59">
        <v>151</v>
      </c>
      <c r="AQ9" s="59">
        <v>10</v>
      </c>
      <c r="AR9" s="59">
        <v>256</v>
      </c>
      <c r="AS9" s="59">
        <v>117</v>
      </c>
      <c r="AT9" s="60">
        <v>334</v>
      </c>
      <c r="AU9" s="60">
        <v>150</v>
      </c>
      <c r="AV9" s="61">
        <f t="shared" si="3"/>
        <v>49818</v>
      </c>
      <c r="AW9" s="301"/>
      <c r="AX9" s="301"/>
      <c r="AY9" s="301"/>
    </row>
    <row r="10" spans="1:51" x14ac:dyDescent="0.3">
      <c r="A10" s="369"/>
      <c r="B10" s="50" t="s">
        <v>4</v>
      </c>
      <c r="C10" s="51">
        <v>1379</v>
      </c>
      <c r="D10" s="52">
        <v>4896</v>
      </c>
      <c r="E10" s="52">
        <v>74</v>
      </c>
      <c r="F10" s="39">
        <v>33617</v>
      </c>
      <c r="G10" s="52">
        <v>61</v>
      </c>
      <c r="H10" s="52">
        <v>551</v>
      </c>
      <c r="I10" s="52">
        <v>41</v>
      </c>
      <c r="J10" s="52">
        <v>4572</v>
      </c>
      <c r="K10" s="52">
        <v>465</v>
      </c>
      <c r="L10" s="52">
        <v>1899</v>
      </c>
      <c r="M10" s="52">
        <v>181</v>
      </c>
      <c r="N10" s="52">
        <v>53</v>
      </c>
      <c r="O10" s="53">
        <f t="shared" si="0"/>
        <v>47789</v>
      </c>
      <c r="P10" s="54">
        <v>272</v>
      </c>
      <c r="Q10" s="55">
        <f t="shared" si="1"/>
        <v>48061</v>
      </c>
      <c r="R10" s="56">
        <v>47</v>
      </c>
      <c r="S10" s="56">
        <v>68</v>
      </c>
      <c r="T10" s="56">
        <v>805</v>
      </c>
      <c r="U10" s="56">
        <v>224</v>
      </c>
      <c r="V10" s="57">
        <f t="shared" si="2"/>
        <v>1144</v>
      </c>
      <c r="W10" s="58">
        <v>9</v>
      </c>
      <c r="X10" s="58">
        <v>8</v>
      </c>
      <c r="Y10" s="58">
        <v>19</v>
      </c>
      <c r="Z10" s="58">
        <v>4</v>
      </c>
      <c r="AA10" s="58">
        <v>7</v>
      </c>
      <c r="AB10" s="58">
        <v>7</v>
      </c>
      <c r="AC10" s="58">
        <v>15</v>
      </c>
      <c r="AD10" s="58">
        <v>9</v>
      </c>
      <c r="AE10" s="58">
        <v>5</v>
      </c>
      <c r="AF10" s="58">
        <v>8</v>
      </c>
      <c r="AG10" s="58">
        <v>3</v>
      </c>
      <c r="AH10" s="58">
        <v>19</v>
      </c>
      <c r="AI10" s="58">
        <v>15</v>
      </c>
      <c r="AJ10" s="58">
        <v>0</v>
      </c>
      <c r="AK10" s="59">
        <v>11</v>
      </c>
      <c r="AL10" s="59">
        <v>18</v>
      </c>
      <c r="AM10" s="59">
        <v>67</v>
      </c>
      <c r="AN10" s="59">
        <v>74</v>
      </c>
      <c r="AO10" s="59">
        <v>45</v>
      </c>
      <c r="AP10" s="59">
        <v>65</v>
      </c>
      <c r="AQ10" s="59">
        <v>26</v>
      </c>
      <c r="AR10" s="59">
        <v>199</v>
      </c>
      <c r="AS10" s="59">
        <v>82</v>
      </c>
      <c r="AT10" s="60">
        <v>349</v>
      </c>
      <c r="AU10" s="60">
        <v>447</v>
      </c>
      <c r="AV10" s="61">
        <f t="shared" si="3"/>
        <v>50716</v>
      </c>
      <c r="AW10" s="301"/>
      <c r="AX10" s="301"/>
      <c r="AY10" s="301"/>
    </row>
    <row r="11" spans="1:51" x14ac:dyDescent="0.3">
      <c r="A11" s="369"/>
      <c r="B11" s="50" t="s">
        <v>5</v>
      </c>
      <c r="C11" s="51">
        <v>97</v>
      </c>
      <c r="D11" s="52">
        <v>97</v>
      </c>
      <c r="E11" s="52">
        <v>6710</v>
      </c>
      <c r="F11" s="52">
        <v>47</v>
      </c>
      <c r="G11" s="39">
        <v>22053</v>
      </c>
      <c r="H11" s="52">
        <v>901</v>
      </c>
      <c r="I11" s="52">
        <v>1148</v>
      </c>
      <c r="J11" s="52">
        <v>77</v>
      </c>
      <c r="K11" s="52">
        <v>436</v>
      </c>
      <c r="L11" s="52">
        <v>24</v>
      </c>
      <c r="M11" s="52">
        <v>1138</v>
      </c>
      <c r="N11" s="52">
        <v>292</v>
      </c>
      <c r="O11" s="53">
        <f t="shared" si="0"/>
        <v>33020</v>
      </c>
      <c r="P11" s="54">
        <v>2389</v>
      </c>
      <c r="Q11" s="55">
        <f t="shared" si="1"/>
        <v>35409</v>
      </c>
      <c r="R11" s="56">
        <v>1864</v>
      </c>
      <c r="S11" s="56">
        <v>735</v>
      </c>
      <c r="T11" s="56">
        <v>6011</v>
      </c>
      <c r="U11" s="56">
        <v>1713</v>
      </c>
      <c r="V11" s="57">
        <f t="shared" si="2"/>
        <v>10323</v>
      </c>
      <c r="W11" s="58">
        <v>10</v>
      </c>
      <c r="X11" s="58">
        <v>14</v>
      </c>
      <c r="Y11" s="58">
        <v>532</v>
      </c>
      <c r="Z11" s="58">
        <v>13</v>
      </c>
      <c r="AA11" s="58">
        <v>9</v>
      </c>
      <c r="AB11" s="58">
        <v>8</v>
      </c>
      <c r="AC11" s="58">
        <v>25</v>
      </c>
      <c r="AD11" s="58">
        <v>18</v>
      </c>
      <c r="AE11" s="58">
        <v>13</v>
      </c>
      <c r="AF11" s="58">
        <v>10</v>
      </c>
      <c r="AG11" s="58">
        <v>8</v>
      </c>
      <c r="AH11" s="58">
        <v>7</v>
      </c>
      <c r="AI11" s="58">
        <v>8</v>
      </c>
      <c r="AJ11" s="58">
        <v>0</v>
      </c>
      <c r="AK11" s="59">
        <v>17</v>
      </c>
      <c r="AL11" s="59">
        <v>25</v>
      </c>
      <c r="AM11" s="59">
        <v>39</v>
      </c>
      <c r="AN11" s="59">
        <v>293</v>
      </c>
      <c r="AO11" s="59">
        <v>53</v>
      </c>
      <c r="AP11" s="59">
        <v>138</v>
      </c>
      <c r="AQ11" s="59">
        <v>10</v>
      </c>
      <c r="AR11" s="59">
        <v>207</v>
      </c>
      <c r="AS11" s="59">
        <v>134</v>
      </c>
      <c r="AT11" s="60">
        <v>386</v>
      </c>
      <c r="AU11" s="60">
        <v>159</v>
      </c>
      <c r="AV11" s="61">
        <f t="shared" si="3"/>
        <v>47868</v>
      </c>
      <c r="AW11" s="301"/>
      <c r="AX11" s="301"/>
      <c r="AY11" s="301"/>
    </row>
    <row r="12" spans="1:51" x14ac:dyDescent="0.3">
      <c r="A12" s="369"/>
      <c r="B12" s="50" t="s">
        <v>6</v>
      </c>
      <c r="C12" s="51">
        <v>1636</v>
      </c>
      <c r="D12" s="52">
        <v>517</v>
      </c>
      <c r="E12" s="52">
        <v>1035</v>
      </c>
      <c r="F12" s="52">
        <v>116</v>
      </c>
      <c r="G12" s="52">
        <v>569</v>
      </c>
      <c r="H12" s="39">
        <v>47272</v>
      </c>
      <c r="I12" s="52">
        <v>1124</v>
      </c>
      <c r="J12" s="52">
        <v>268</v>
      </c>
      <c r="K12" s="52">
        <v>1533</v>
      </c>
      <c r="L12" s="52">
        <v>84</v>
      </c>
      <c r="M12" s="52">
        <v>7479</v>
      </c>
      <c r="N12" s="52">
        <v>2671</v>
      </c>
      <c r="O12" s="53">
        <f t="shared" si="0"/>
        <v>64304</v>
      </c>
      <c r="P12" s="54">
        <v>4165</v>
      </c>
      <c r="Q12" s="55">
        <f t="shared" si="1"/>
        <v>68469</v>
      </c>
      <c r="R12" s="56">
        <v>599</v>
      </c>
      <c r="S12" s="56">
        <v>705</v>
      </c>
      <c r="T12" s="56">
        <v>4989</v>
      </c>
      <c r="U12" s="56">
        <v>1032</v>
      </c>
      <c r="V12" s="57">
        <f t="shared" si="2"/>
        <v>7325</v>
      </c>
      <c r="W12" s="58">
        <v>20</v>
      </c>
      <c r="X12" s="58">
        <v>23</v>
      </c>
      <c r="Y12" s="58">
        <v>151</v>
      </c>
      <c r="Z12" s="58">
        <v>24</v>
      </c>
      <c r="AA12" s="58">
        <v>13</v>
      </c>
      <c r="AB12" s="58">
        <v>11</v>
      </c>
      <c r="AC12" s="58">
        <v>30</v>
      </c>
      <c r="AD12" s="58">
        <v>20</v>
      </c>
      <c r="AE12" s="58">
        <v>11</v>
      </c>
      <c r="AF12" s="58">
        <v>20</v>
      </c>
      <c r="AG12" s="58">
        <v>16</v>
      </c>
      <c r="AH12" s="58">
        <v>5</v>
      </c>
      <c r="AI12" s="58">
        <v>2</v>
      </c>
      <c r="AJ12" s="58">
        <v>2</v>
      </c>
      <c r="AK12" s="59">
        <v>23</v>
      </c>
      <c r="AL12" s="59">
        <v>40</v>
      </c>
      <c r="AM12" s="59">
        <v>286</v>
      </c>
      <c r="AN12" s="59">
        <v>228</v>
      </c>
      <c r="AO12" s="59">
        <v>81</v>
      </c>
      <c r="AP12" s="59">
        <v>150</v>
      </c>
      <c r="AQ12" s="59">
        <v>24</v>
      </c>
      <c r="AR12" s="59">
        <v>480</v>
      </c>
      <c r="AS12" s="59">
        <v>321</v>
      </c>
      <c r="AT12" s="60">
        <v>523</v>
      </c>
      <c r="AU12" s="60">
        <v>213</v>
      </c>
      <c r="AV12" s="61">
        <f t="shared" si="3"/>
        <v>78511</v>
      </c>
      <c r="AW12" s="301"/>
      <c r="AX12" s="301"/>
      <c r="AY12" s="301"/>
    </row>
    <row r="13" spans="1:51" x14ac:dyDescent="0.3">
      <c r="A13" s="369"/>
      <c r="B13" s="50" t="s">
        <v>7</v>
      </c>
      <c r="C13" s="51">
        <v>114</v>
      </c>
      <c r="D13" s="52">
        <v>68</v>
      </c>
      <c r="E13" s="52">
        <v>3010</v>
      </c>
      <c r="F13" s="52">
        <v>18</v>
      </c>
      <c r="G13" s="52">
        <v>666</v>
      </c>
      <c r="H13" s="52">
        <v>726</v>
      </c>
      <c r="I13" s="39">
        <v>25944</v>
      </c>
      <c r="J13" s="52">
        <v>23</v>
      </c>
      <c r="K13" s="52">
        <v>100</v>
      </c>
      <c r="L13" s="52">
        <v>13</v>
      </c>
      <c r="M13" s="52">
        <v>2119</v>
      </c>
      <c r="N13" s="52">
        <v>1278</v>
      </c>
      <c r="O13" s="53">
        <f t="shared" si="0"/>
        <v>34079</v>
      </c>
      <c r="P13" s="54">
        <v>434</v>
      </c>
      <c r="Q13" s="55">
        <f t="shared" si="1"/>
        <v>34513</v>
      </c>
      <c r="R13" s="56">
        <v>1973</v>
      </c>
      <c r="S13" s="56">
        <v>3095</v>
      </c>
      <c r="T13" s="56">
        <v>11132</v>
      </c>
      <c r="U13" s="56">
        <v>2209</v>
      </c>
      <c r="V13" s="57">
        <f t="shared" si="2"/>
        <v>18409</v>
      </c>
      <c r="W13" s="58">
        <v>17</v>
      </c>
      <c r="X13" s="58">
        <v>10</v>
      </c>
      <c r="Y13" s="58">
        <v>163</v>
      </c>
      <c r="Z13" s="58">
        <v>27</v>
      </c>
      <c r="AA13" s="58">
        <v>6</v>
      </c>
      <c r="AB13" s="58">
        <v>16</v>
      </c>
      <c r="AC13" s="58">
        <v>18</v>
      </c>
      <c r="AD13" s="58">
        <v>18</v>
      </c>
      <c r="AE13" s="58">
        <v>12</v>
      </c>
      <c r="AF13" s="58">
        <v>13</v>
      </c>
      <c r="AG13" s="58">
        <v>27</v>
      </c>
      <c r="AH13" s="58">
        <v>3</v>
      </c>
      <c r="AI13" s="58">
        <v>4</v>
      </c>
      <c r="AJ13" s="58">
        <v>4</v>
      </c>
      <c r="AK13" s="59">
        <v>5</v>
      </c>
      <c r="AL13" s="59">
        <v>20</v>
      </c>
      <c r="AM13" s="59">
        <v>247</v>
      </c>
      <c r="AN13" s="59">
        <v>207</v>
      </c>
      <c r="AO13" s="59">
        <v>67</v>
      </c>
      <c r="AP13" s="59">
        <v>94</v>
      </c>
      <c r="AQ13" s="59">
        <v>26</v>
      </c>
      <c r="AR13" s="59">
        <v>1478</v>
      </c>
      <c r="AS13" s="59">
        <v>583</v>
      </c>
      <c r="AT13" s="60">
        <v>361</v>
      </c>
      <c r="AU13" s="60">
        <v>151</v>
      </c>
      <c r="AV13" s="61">
        <f t="shared" si="3"/>
        <v>56499</v>
      </c>
      <c r="AW13" s="301"/>
      <c r="AX13" s="301"/>
      <c r="AY13" s="301"/>
    </row>
    <row r="14" spans="1:51" x14ac:dyDescent="0.3">
      <c r="A14" s="369"/>
      <c r="B14" s="50" t="s">
        <v>8</v>
      </c>
      <c r="C14" s="51">
        <v>4759</v>
      </c>
      <c r="D14" s="52">
        <v>1954</v>
      </c>
      <c r="E14" s="52">
        <v>102</v>
      </c>
      <c r="F14" s="52">
        <v>2632</v>
      </c>
      <c r="G14" s="52">
        <v>88</v>
      </c>
      <c r="H14" s="52">
        <v>795</v>
      </c>
      <c r="I14" s="52">
        <v>80</v>
      </c>
      <c r="J14" s="39">
        <v>33580</v>
      </c>
      <c r="K14" s="52">
        <v>254</v>
      </c>
      <c r="L14" s="52">
        <v>349</v>
      </c>
      <c r="M14" s="52">
        <v>366</v>
      </c>
      <c r="N14" s="52">
        <v>144</v>
      </c>
      <c r="O14" s="53">
        <f t="shared" si="0"/>
        <v>45103</v>
      </c>
      <c r="P14" s="54">
        <v>212</v>
      </c>
      <c r="Q14" s="55">
        <f t="shared" si="1"/>
        <v>45315</v>
      </c>
      <c r="R14" s="56">
        <v>66</v>
      </c>
      <c r="S14" s="56">
        <v>89</v>
      </c>
      <c r="T14" s="56">
        <v>1269</v>
      </c>
      <c r="U14" s="56">
        <v>374</v>
      </c>
      <c r="V14" s="57">
        <f t="shared" si="2"/>
        <v>1798</v>
      </c>
      <c r="W14" s="58">
        <v>10</v>
      </c>
      <c r="X14" s="58">
        <v>8</v>
      </c>
      <c r="Y14" s="58">
        <v>30</v>
      </c>
      <c r="Z14" s="58">
        <v>6</v>
      </c>
      <c r="AA14" s="58">
        <v>1</v>
      </c>
      <c r="AB14" s="58">
        <v>9</v>
      </c>
      <c r="AC14" s="58">
        <v>5</v>
      </c>
      <c r="AD14" s="58">
        <v>5</v>
      </c>
      <c r="AE14" s="58">
        <v>5</v>
      </c>
      <c r="AF14" s="58">
        <v>5</v>
      </c>
      <c r="AG14" s="58">
        <v>8</v>
      </c>
      <c r="AH14" s="58">
        <v>15</v>
      </c>
      <c r="AI14" s="58">
        <v>3</v>
      </c>
      <c r="AJ14" s="58">
        <v>2</v>
      </c>
      <c r="AK14" s="59">
        <v>6</v>
      </c>
      <c r="AL14" s="59">
        <v>15</v>
      </c>
      <c r="AM14" s="59">
        <v>315</v>
      </c>
      <c r="AN14" s="59">
        <v>76</v>
      </c>
      <c r="AO14" s="59">
        <v>61</v>
      </c>
      <c r="AP14" s="59">
        <v>74</v>
      </c>
      <c r="AQ14" s="59">
        <v>24</v>
      </c>
      <c r="AR14" s="59">
        <v>149</v>
      </c>
      <c r="AS14" s="59">
        <v>55</v>
      </c>
      <c r="AT14" s="60">
        <v>370</v>
      </c>
      <c r="AU14" s="60">
        <v>269</v>
      </c>
      <c r="AV14" s="61">
        <f t="shared" si="3"/>
        <v>48639</v>
      </c>
      <c r="AW14" s="301"/>
      <c r="AX14" s="301"/>
      <c r="AY14" s="301"/>
    </row>
    <row r="15" spans="1:51" x14ac:dyDescent="0.3">
      <c r="A15" s="369"/>
      <c r="B15" s="50" t="s">
        <v>9</v>
      </c>
      <c r="C15" s="51">
        <v>983</v>
      </c>
      <c r="D15" s="52">
        <v>3390</v>
      </c>
      <c r="E15" s="52">
        <v>593</v>
      </c>
      <c r="F15" s="52">
        <v>323</v>
      </c>
      <c r="G15" s="52">
        <v>423</v>
      </c>
      <c r="H15" s="52">
        <v>3190</v>
      </c>
      <c r="I15" s="52">
        <v>294</v>
      </c>
      <c r="J15" s="52">
        <v>226</v>
      </c>
      <c r="K15" s="39">
        <v>40113</v>
      </c>
      <c r="L15" s="52">
        <v>303</v>
      </c>
      <c r="M15" s="52">
        <v>1459</v>
      </c>
      <c r="N15" s="52">
        <v>209</v>
      </c>
      <c r="O15" s="53">
        <f t="shared" si="0"/>
        <v>51506</v>
      </c>
      <c r="P15" s="54">
        <v>4751</v>
      </c>
      <c r="Q15" s="55">
        <f t="shared" si="1"/>
        <v>56257</v>
      </c>
      <c r="R15" s="56">
        <v>376</v>
      </c>
      <c r="S15" s="56">
        <v>259</v>
      </c>
      <c r="T15" s="56">
        <v>3583</v>
      </c>
      <c r="U15" s="56">
        <v>764</v>
      </c>
      <c r="V15" s="57">
        <f t="shared" si="2"/>
        <v>4982</v>
      </c>
      <c r="W15" s="58">
        <v>6</v>
      </c>
      <c r="X15" s="58">
        <v>13</v>
      </c>
      <c r="Y15" s="58">
        <v>139</v>
      </c>
      <c r="Z15" s="58">
        <v>10</v>
      </c>
      <c r="AA15" s="58">
        <v>19</v>
      </c>
      <c r="AB15" s="58">
        <v>3</v>
      </c>
      <c r="AC15" s="58">
        <v>12</v>
      </c>
      <c r="AD15" s="58">
        <v>24</v>
      </c>
      <c r="AE15" s="58">
        <v>8</v>
      </c>
      <c r="AF15" s="58">
        <v>10</v>
      </c>
      <c r="AG15" s="58">
        <v>8</v>
      </c>
      <c r="AH15" s="58">
        <v>12</v>
      </c>
      <c r="AI15" s="58">
        <v>1</v>
      </c>
      <c r="AJ15" s="58">
        <v>7</v>
      </c>
      <c r="AK15" s="59">
        <v>11</v>
      </c>
      <c r="AL15" s="59">
        <v>31</v>
      </c>
      <c r="AM15" s="59">
        <v>50</v>
      </c>
      <c r="AN15" s="59">
        <v>189</v>
      </c>
      <c r="AO15" s="59">
        <v>63</v>
      </c>
      <c r="AP15" s="59">
        <v>115</v>
      </c>
      <c r="AQ15" s="59">
        <v>26</v>
      </c>
      <c r="AR15" s="59">
        <v>223</v>
      </c>
      <c r="AS15" s="59">
        <v>101</v>
      </c>
      <c r="AT15" s="60">
        <v>635</v>
      </c>
      <c r="AU15" s="60">
        <v>163</v>
      </c>
      <c r="AV15" s="61">
        <f t="shared" si="3"/>
        <v>63118</v>
      </c>
      <c r="AW15" s="301"/>
      <c r="AX15" s="301"/>
      <c r="AY15" s="301"/>
    </row>
    <row r="16" spans="1:51" x14ac:dyDescent="0.3">
      <c r="A16" s="369"/>
      <c r="B16" s="50" t="s">
        <v>10</v>
      </c>
      <c r="C16" s="51">
        <v>521</v>
      </c>
      <c r="D16" s="52">
        <v>4564</v>
      </c>
      <c r="E16" s="52">
        <v>107</v>
      </c>
      <c r="F16" s="52">
        <v>2874</v>
      </c>
      <c r="G16" s="52">
        <v>55</v>
      </c>
      <c r="H16" s="52">
        <v>432</v>
      </c>
      <c r="I16" s="52">
        <v>66</v>
      </c>
      <c r="J16" s="52">
        <v>655</v>
      </c>
      <c r="K16" s="52">
        <v>568</v>
      </c>
      <c r="L16" s="39">
        <v>42024</v>
      </c>
      <c r="M16" s="52">
        <v>238</v>
      </c>
      <c r="N16" s="52">
        <v>43</v>
      </c>
      <c r="O16" s="53">
        <f t="shared" si="0"/>
        <v>52147</v>
      </c>
      <c r="P16" s="54">
        <v>363</v>
      </c>
      <c r="Q16" s="55">
        <f t="shared" si="1"/>
        <v>52510</v>
      </c>
      <c r="R16" s="56">
        <v>105</v>
      </c>
      <c r="S16" s="56">
        <v>92</v>
      </c>
      <c r="T16" s="56">
        <v>1177</v>
      </c>
      <c r="U16" s="56">
        <v>372</v>
      </c>
      <c r="V16" s="57">
        <f t="shared" si="2"/>
        <v>1746</v>
      </c>
      <c r="W16" s="58">
        <v>31</v>
      </c>
      <c r="X16" s="58">
        <v>2</v>
      </c>
      <c r="Y16" s="58">
        <v>20</v>
      </c>
      <c r="Z16" s="58">
        <v>5</v>
      </c>
      <c r="AA16" s="58">
        <v>13</v>
      </c>
      <c r="AB16" s="58">
        <v>6</v>
      </c>
      <c r="AC16" s="58">
        <v>5</v>
      </c>
      <c r="AD16" s="58">
        <v>4</v>
      </c>
      <c r="AE16" s="58">
        <v>9</v>
      </c>
      <c r="AF16" s="58">
        <v>10</v>
      </c>
      <c r="AG16" s="58">
        <v>8</v>
      </c>
      <c r="AH16" s="58">
        <v>6</v>
      </c>
      <c r="AI16" s="58">
        <v>7</v>
      </c>
      <c r="AJ16" s="58">
        <v>1</v>
      </c>
      <c r="AK16" s="59">
        <v>6</v>
      </c>
      <c r="AL16" s="59">
        <v>19</v>
      </c>
      <c r="AM16" s="59">
        <v>49</v>
      </c>
      <c r="AN16" s="59">
        <v>131</v>
      </c>
      <c r="AO16" s="59">
        <v>40</v>
      </c>
      <c r="AP16" s="59">
        <v>77</v>
      </c>
      <c r="AQ16" s="59">
        <v>18</v>
      </c>
      <c r="AR16" s="59">
        <v>125</v>
      </c>
      <c r="AS16" s="59">
        <v>63</v>
      </c>
      <c r="AT16" s="60">
        <v>425</v>
      </c>
      <c r="AU16" s="60">
        <v>253</v>
      </c>
      <c r="AV16" s="61">
        <f t="shared" si="3"/>
        <v>55589</v>
      </c>
      <c r="AW16" s="301"/>
      <c r="AX16" s="301"/>
      <c r="AY16" s="301"/>
    </row>
    <row r="17" spans="1:51" x14ac:dyDescent="0.3">
      <c r="A17" s="369"/>
      <c r="B17" s="50" t="s">
        <v>11</v>
      </c>
      <c r="C17" s="51">
        <v>369</v>
      </c>
      <c r="D17" s="52">
        <v>140</v>
      </c>
      <c r="E17" s="52">
        <v>918</v>
      </c>
      <c r="F17" s="52">
        <v>46</v>
      </c>
      <c r="G17" s="52">
        <v>520</v>
      </c>
      <c r="H17" s="52">
        <v>5471</v>
      </c>
      <c r="I17" s="52">
        <v>3378</v>
      </c>
      <c r="J17" s="52">
        <v>84</v>
      </c>
      <c r="K17" s="52">
        <v>489</v>
      </c>
      <c r="L17" s="52">
        <v>32</v>
      </c>
      <c r="M17" s="39">
        <v>29702</v>
      </c>
      <c r="N17" s="52">
        <v>4261</v>
      </c>
      <c r="O17" s="53">
        <f t="shared" si="0"/>
        <v>45410</v>
      </c>
      <c r="P17" s="54">
        <v>2523</v>
      </c>
      <c r="Q17" s="55">
        <f t="shared" si="1"/>
        <v>47933</v>
      </c>
      <c r="R17" s="56">
        <v>765</v>
      </c>
      <c r="S17" s="56">
        <v>1008</v>
      </c>
      <c r="T17" s="56">
        <v>6826</v>
      </c>
      <c r="U17" s="56">
        <v>1146</v>
      </c>
      <c r="V17" s="57">
        <f t="shared" si="2"/>
        <v>9745</v>
      </c>
      <c r="W17" s="58">
        <v>20</v>
      </c>
      <c r="X17" s="58">
        <v>18</v>
      </c>
      <c r="Y17" s="58">
        <v>134</v>
      </c>
      <c r="Z17" s="58">
        <v>21</v>
      </c>
      <c r="AA17" s="58">
        <v>7</v>
      </c>
      <c r="AB17" s="58">
        <v>10</v>
      </c>
      <c r="AC17" s="58">
        <v>25</v>
      </c>
      <c r="AD17" s="58">
        <v>12</v>
      </c>
      <c r="AE17" s="58">
        <v>12</v>
      </c>
      <c r="AF17" s="58">
        <v>18</v>
      </c>
      <c r="AG17" s="58">
        <v>23</v>
      </c>
      <c r="AH17" s="58">
        <v>8</v>
      </c>
      <c r="AI17" s="58">
        <v>2</v>
      </c>
      <c r="AJ17" s="58">
        <v>0</v>
      </c>
      <c r="AK17" s="59">
        <v>8</v>
      </c>
      <c r="AL17" s="59">
        <v>18</v>
      </c>
      <c r="AM17" s="59">
        <v>357</v>
      </c>
      <c r="AN17" s="59">
        <v>187</v>
      </c>
      <c r="AO17" s="59">
        <v>62</v>
      </c>
      <c r="AP17" s="59">
        <v>101</v>
      </c>
      <c r="AQ17" s="59">
        <v>26</v>
      </c>
      <c r="AR17" s="59">
        <v>644</v>
      </c>
      <c r="AS17" s="59">
        <v>361</v>
      </c>
      <c r="AT17" s="60">
        <v>395</v>
      </c>
      <c r="AU17" s="60">
        <v>179</v>
      </c>
      <c r="AV17" s="61">
        <f t="shared" si="3"/>
        <v>60326</v>
      </c>
      <c r="AW17" s="301"/>
      <c r="AX17" s="301"/>
      <c r="AY17" s="301"/>
    </row>
    <row r="18" spans="1:51" x14ac:dyDescent="0.3">
      <c r="A18" s="369"/>
      <c r="B18" s="50" t="s">
        <v>12</v>
      </c>
      <c r="C18" s="51">
        <v>509</v>
      </c>
      <c r="D18" s="52">
        <v>72</v>
      </c>
      <c r="E18" s="52">
        <v>209</v>
      </c>
      <c r="F18" s="52">
        <v>41</v>
      </c>
      <c r="G18" s="52">
        <v>91</v>
      </c>
      <c r="H18" s="52">
        <v>1838</v>
      </c>
      <c r="I18" s="52">
        <v>1924</v>
      </c>
      <c r="J18" s="52">
        <v>86</v>
      </c>
      <c r="K18" s="52">
        <v>101</v>
      </c>
      <c r="L18" s="52">
        <v>18</v>
      </c>
      <c r="M18" s="52">
        <v>4062</v>
      </c>
      <c r="N18" s="39">
        <v>35281</v>
      </c>
      <c r="O18" s="53">
        <f t="shared" si="0"/>
        <v>44232</v>
      </c>
      <c r="P18" s="54">
        <v>269</v>
      </c>
      <c r="Q18" s="55">
        <f t="shared" si="1"/>
        <v>44501</v>
      </c>
      <c r="R18" s="56">
        <v>170</v>
      </c>
      <c r="S18" s="56">
        <v>477</v>
      </c>
      <c r="T18" s="56">
        <v>7155</v>
      </c>
      <c r="U18" s="56">
        <v>660</v>
      </c>
      <c r="V18" s="57">
        <f t="shared" si="2"/>
        <v>8462</v>
      </c>
      <c r="W18" s="58">
        <v>17</v>
      </c>
      <c r="X18" s="58">
        <v>6</v>
      </c>
      <c r="Y18" s="58">
        <v>45</v>
      </c>
      <c r="Z18" s="58">
        <v>19</v>
      </c>
      <c r="AA18" s="58">
        <v>7</v>
      </c>
      <c r="AB18" s="58">
        <v>12</v>
      </c>
      <c r="AC18" s="58">
        <v>16</v>
      </c>
      <c r="AD18" s="58">
        <v>20</v>
      </c>
      <c r="AE18" s="58">
        <v>13</v>
      </c>
      <c r="AF18" s="58">
        <v>8</v>
      </c>
      <c r="AG18" s="58">
        <v>77</v>
      </c>
      <c r="AH18" s="58">
        <v>9</v>
      </c>
      <c r="AI18" s="58">
        <v>2</v>
      </c>
      <c r="AJ18" s="58">
        <v>2</v>
      </c>
      <c r="AK18" s="59">
        <v>6</v>
      </c>
      <c r="AL18" s="59">
        <v>30</v>
      </c>
      <c r="AM18" s="59">
        <v>2414</v>
      </c>
      <c r="AN18" s="59">
        <v>90</v>
      </c>
      <c r="AO18" s="59">
        <v>53</v>
      </c>
      <c r="AP18" s="59">
        <v>68</v>
      </c>
      <c r="AQ18" s="59">
        <v>16</v>
      </c>
      <c r="AR18" s="59">
        <v>603</v>
      </c>
      <c r="AS18" s="59">
        <v>582</v>
      </c>
      <c r="AT18" s="60">
        <v>313</v>
      </c>
      <c r="AU18" s="60">
        <v>239</v>
      </c>
      <c r="AV18" s="61">
        <f t="shared" si="3"/>
        <v>57630</v>
      </c>
      <c r="AW18" s="301"/>
      <c r="AX18" s="301"/>
      <c r="AY18" s="301"/>
    </row>
    <row r="19" spans="1:51" x14ac:dyDescent="0.3">
      <c r="A19" s="369"/>
      <c r="B19" s="62" t="s">
        <v>48</v>
      </c>
      <c r="C19" s="63">
        <f>SUM(C7:C18)</f>
        <v>52307</v>
      </c>
      <c r="D19" s="53">
        <f>SUM(D7:D18)</f>
        <v>65293</v>
      </c>
      <c r="E19" s="53">
        <f t="shared" ref="E19:N19" si="4">SUM(E7:E18)</f>
        <v>35851</v>
      </c>
      <c r="F19" s="53">
        <f t="shared" si="4"/>
        <v>42619</v>
      </c>
      <c r="G19" s="53">
        <f t="shared" si="4"/>
        <v>26778</v>
      </c>
      <c r="H19" s="53">
        <f t="shared" si="4"/>
        <v>65518</v>
      </c>
      <c r="I19" s="53">
        <f t="shared" si="4"/>
        <v>36180</v>
      </c>
      <c r="J19" s="53">
        <f t="shared" si="4"/>
        <v>43341</v>
      </c>
      <c r="K19" s="53">
        <f t="shared" si="4"/>
        <v>47292</v>
      </c>
      <c r="L19" s="53">
        <f t="shared" si="4"/>
        <v>47147</v>
      </c>
      <c r="M19" s="53">
        <f t="shared" si="4"/>
        <v>48761</v>
      </c>
      <c r="N19" s="53">
        <f t="shared" si="4"/>
        <v>45609</v>
      </c>
      <c r="O19" s="64">
        <f t="shared" si="0"/>
        <v>556696</v>
      </c>
      <c r="P19" s="55">
        <f>SUM(P7:P18)</f>
        <v>17969</v>
      </c>
      <c r="Q19" s="55">
        <f>SUM(Q7:Q18)</f>
        <v>574665</v>
      </c>
      <c r="R19" s="57">
        <f>SUM(R7:R18)</f>
        <v>11341</v>
      </c>
      <c r="S19" s="57">
        <f t="shared" ref="S19:V19" si="5">SUM(S7:S18)</f>
        <v>8432</v>
      </c>
      <c r="T19" s="57">
        <f t="shared" si="5"/>
        <v>57762</v>
      </c>
      <c r="U19" s="57">
        <f t="shared" si="5"/>
        <v>12592</v>
      </c>
      <c r="V19" s="57">
        <f t="shared" si="5"/>
        <v>90127</v>
      </c>
      <c r="W19" s="65">
        <f>SUM(W7:W18)</f>
        <v>178</v>
      </c>
      <c r="X19" s="65">
        <f t="shared" ref="X19:AJ19" si="6">SUM(X7:X18)</f>
        <v>145</v>
      </c>
      <c r="Y19" s="65">
        <f t="shared" si="6"/>
        <v>1767</v>
      </c>
      <c r="Z19" s="65">
        <f t="shared" si="6"/>
        <v>165</v>
      </c>
      <c r="AA19" s="65">
        <f t="shared" si="6"/>
        <v>101</v>
      </c>
      <c r="AB19" s="65">
        <f t="shared" si="6"/>
        <v>106</v>
      </c>
      <c r="AC19" s="65">
        <f t="shared" si="6"/>
        <v>186</v>
      </c>
      <c r="AD19" s="65">
        <f t="shared" si="6"/>
        <v>166</v>
      </c>
      <c r="AE19" s="65">
        <f t="shared" si="6"/>
        <v>122</v>
      </c>
      <c r="AF19" s="65">
        <f t="shared" si="6"/>
        <v>135</v>
      </c>
      <c r="AG19" s="65">
        <f t="shared" si="6"/>
        <v>229</v>
      </c>
      <c r="AH19" s="65">
        <f t="shared" si="6"/>
        <v>111</v>
      </c>
      <c r="AI19" s="65">
        <f t="shared" si="6"/>
        <v>58</v>
      </c>
      <c r="AJ19" s="65">
        <f t="shared" si="6"/>
        <v>25</v>
      </c>
      <c r="AK19" s="66">
        <f>SUM(AK7:AK18)</f>
        <v>114</v>
      </c>
      <c r="AL19" s="66">
        <f t="shared" ref="AL19:AS19" si="7">SUM(AL7:AL18)</f>
        <v>292</v>
      </c>
      <c r="AM19" s="66">
        <f t="shared" si="7"/>
        <v>4456</v>
      </c>
      <c r="AN19" s="66">
        <f t="shared" si="7"/>
        <v>2154</v>
      </c>
      <c r="AO19" s="66">
        <f t="shared" si="7"/>
        <v>698</v>
      </c>
      <c r="AP19" s="66">
        <f t="shared" si="7"/>
        <v>1264</v>
      </c>
      <c r="AQ19" s="66">
        <f t="shared" si="7"/>
        <v>259</v>
      </c>
      <c r="AR19" s="66">
        <f t="shared" si="7"/>
        <v>4871</v>
      </c>
      <c r="AS19" s="66">
        <f t="shared" si="7"/>
        <v>2638</v>
      </c>
      <c r="AT19" s="67">
        <f>SUM(AT7:AT18)</f>
        <v>4983</v>
      </c>
      <c r="AU19" s="67">
        <f>SUM(AU7:AU18)</f>
        <v>2734</v>
      </c>
      <c r="AV19" s="61">
        <f t="shared" si="3"/>
        <v>692749</v>
      </c>
      <c r="AW19" s="304"/>
      <c r="AX19" s="304"/>
      <c r="AY19" s="304"/>
    </row>
    <row r="20" spans="1:51" ht="26.25" customHeight="1" x14ac:dyDescent="0.3">
      <c r="A20" s="369"/>
      <c r="B20" s="68" t="s">
        <v>13</v>
      </c>
      <c r="C20" s="69">
        <v>655</v>
      </c>
      <c r="D20" s="54">
        <v>719</v>
      </c>
      <c r="E20" s="54">
        <v>3977</v>
      </c>
      <c r="F20" s="54">
        <v>144</v>
      </c>
      <c r="G20" s="54">
        <v>3185</v>
      </c>
      <c r="H20" s="54">
        <v>7578</v>
      </c>
      <c r="I20" s="54">
        <v>1039</v>
      </c>
      <c r="J20" s="54">
        <v>175</v>
      </c>
      <c r="K20" s="54">
        <v>4201</v>
      </c>
      <c r="L20" s="54">
        <v>156</v>
      </c>
      <c r="M20" s="54">
        <v>6354</v>
      </c>
      <c r="N20" s="54">
        <v>671</v>
      </c>
      <c r="O20" s="55">
        <f>SUM(C20:N20)</f>
        <v>28854</v>
      </c>
      <c r="P20" s="70">
        <v>76378</v>
      </c>
      <c r="Q20" s="55">
        <f t="shared" si="1"/>
        <v>105232</v>
      </c>
      <c r="R20" s="56">
        <v>1652</v>
      </c>
      <c r="S20" s="56">
        <v>1219</v>
      </c>
      <c r="T20" s="56">
        <v>11602</v>
      </c>
      <c r="U20" s="56">
        <v>2827</v>
      </c>
      <c r="V20" s="57">
        <f t="shared" si="2"/>
        <v>17300</v>
      </c>
      <c r="W20" s="58">
        <v>44</v>
      </c>
      <c r="X20" s="58">
        <v>33</v>
      </c>
      <c r="Y20" s="58">
        <v>590</v>
      </c>
      <c r="Z20" s="58">
        <v>30</v>
      </c>
      <c r="AA20" s="58">
        <v>26</v>
      </c>
      <c r="AB20" s="58">
        <v>20</v>
      </c>
      <c r="AC20" s="58">
        <v>32</v>
      </c>
      <c r="AD20" s="58">
        <v>27</v>
      </c>
      <c r="AE20" s="58">
        <v>17</v>
      </c>
      <c r="AF20" s="58">
        <v>19</v>
      </c>
      <c r="AG20" s="58">
        <v>18</v>
      </c>
      <c r="AH20" s="58">
        <v>30</v>
      </c>
      <c r="AI20" s="58">
        <v>5</v>
      </c>
      <c r="AJ20" s="58">
        <v>2</v>
      </c>
      <c r="AK20" s="59">
        <v>33</v>
      </c>
      <c r="AL20" s="59">
        <v>64</v>
      </c>
      <c r="AM20" s="59">
        <v>109</v>
      </c>
      <c r="AN20" s="59">
        <v>524</v>
      </c>
      <c r="AO20" s="59">
        <v>157</v>
      </c>
      <c r="AP20" s="59">
        <v>306</v>
      </c>
      <c r="AQ20" s="59">
        <v>52</v>
      </c>
      <c r="AR20" s="59">
        <v>533</v>
      </c>
      <c r="AS20" s="59">
        <v>307</v>
      </c>
      <c r="AT20" s="60">
        <v>1262</v>
      </c>
      <c r="AU20" s="60">
        <v>355</v>
      </c>
      <c r="AV20" s="61">
        <f t="shared" si="3"/>
        <v>127127</v>
      </c>
      <c r="AW20" s="301"/>
      <c r="AX20" s="301"/>
      <c r="AY20" s="301"/>
    </row>
    <row r="21" spans="1:51" ht="24.75" customHeight="1" x14ac:dyDescent="0.3">
      <c r="A21" s="369"/>
      <c r="B21" s="71" t="s">
        <v>46</v>
      </c>
      <c r="C21" s="72">
        <f>C19+C20</f>
        <v>52962</v>
      </c>
      <c r="D21" s="55">
        <f>D19+D20</f>
        <v>66012</v>
      </c>
      <c r="E21" s="55">
        <f t="shared" ref="E21:Q21" si="8">E19+E20</f>
        <v>39828</v>
      </c>
      <c r="F21" s="55">
        <f t="shared" si="8"/>
        <v>42763</v>
      </c>
      <c r="G21" s="55">
        <f t="shared" si="8"/>
        <v>29963</v>
      </c>
      <c r="H21" s="55">
        <f t="shared" si="8"/>
        <v>73096</v>
      </c>
      <c r="I21" s="55">
        <f t="shared" si="8"/>
        <v>37219</v>
      </c>
      <c r="J21" s="55">
        <f t="shared" si="8"/>
        <v>43516</v>
      </c>
      <c r="K21" s="55">
        <f t="shared" si="8"/>
        <v>51493</v>
      </c>
      <c r="L21" s="55">
        <f t="shared" si="8"/>
        <v>47303</v>
      </c>
      <c r="M21" s="55">
        <f t="shared" si="8"/>
        <v>55115</v>
      </c>
      <c r="N21" s="55">
        <f t="shared" si="8"/>
        <v>46280</v>
      </c>
      <c r="O21" s="55">
        <f t="shared" si="8"/>
        <v>585550</v>
      </c>
      <c r="P21" s="55">
        <f t="shared" si="8"/>
        <v>94347</v>
      </c>
      <c r="Q21" s="73">
        <f t="shared" si="8"/>
        <v>679897</v>
      </c>
      <c r="R21" s="57">
        <f>R19+R20</f>
        <v>12993</v>
      </c>
      <c r="S21" s="57">
        <f t="shared" ref="S21:V21" si="9">S19+S20</f>
        <v>9651</v>
      </c>
      <c r="T21" s="57">
        <f t="shared" si="9"/>
        <v>69364</v>
      </c>
      <c r="U21" s="57">
        <f t="shared" si="9"/>
        <v>15419</v>
      </c>
      <c r="V21" s="57">
        <f t="shared" si="9"/>
        <v>107427</v>
      </c>
      <c r="W21" s="65">
        <f>W19+W20</f>
        <v>222</v>
      </c>
      <c r="X21" s="65">
        <f t="shared" ref="X21:AJ21" si="10">X19+X20</f>
        <v>178</v>
      </c>
      <c r="Y21" s="65">
        <f t="shared" si="10"/>
        <v>2357</v>
      </c>
      <c r="Z21" s="65">
        <f t="shared" si="10"/>
        <v>195</v>
      </c>
      <c r="AA21" s="65">
        <f t="shared" si="10"/>
        <v>127</v>
      </c>
      <c r="AB21" s="65">
        <f t="shared" si="10"/>
        <v>126</v>
      </c>
      <c r="AC21" s="65">
        <f t="shared" si="10"/>
        <v>218</v>
      </c>
      <c r="AD21" s="65">
        <f t="shared" si="10"/>
        <v>193</v>
      </c>
      <c r="AE21" s="65">
        <f t="shared" si="10"/>
        <v>139</v>
      </c>
      <c r="AF21" s="65">
        <f t="shared" si="10"/>
        <v>154</v>
      </c>
      <c r="AG21" s="65">
        <f t="shared" si="10"/>
        <v>247</v>
      </c>
      <c r="AH21" s="65">
        <f t="shared" si="10"/>
        <v>141</v>
      </c>
      <c r="AI21" s="65">
        <f t="shared" si="10"/>
        <v>63</v>
      </c>
      <c r="AJ21" s="65">
        <f t="shared" si="10"/>
        <v>27</v>
      </c>
      <c r="AK21" s="66">
        <f>AK19+AK20</f>
        <v>147</v>
      </c>
      <c r="AL21" s="66">
        <f t="shared" ref="AL21" si="11">AL19+AL20</f>
        <v>356</v>
      </c>
      <c r="AM21" s="66">
        <f t="shared" ref="AM21" si="12">AM19+AM20</f>
        <v>4565</v>
      </c>
      <c r="AN21" s="66">
        <f t="shared" ref="AN21" si="13">AN19+AN20</f>
        <v>2678</v>
      </c>
      <c r="AO21" s="66">
        <f t="shared" ref="AO21" si="14">AO19+AO20</f>
        <v>855</v>
      </c>
      <c r="AP21" s="66">
        <f t="shared" ref="AP21" si="15">AP19+AP20</f>
        <v>1570</v>
      </c>
      <c r="AQ21" s="66">
        <f t="shared" ref="AQ21" si="16">AQ19+AQ20</f>
        <v>311</v>
      </c>
      <c r="AR21" s="66">
        <f t="shared" ref="AR21" si="17">AR19+AR20</f>
        <v>5404</v>
      </c>
      <c r="AS21" s="66">
        <f t="shared" ref="AS21" si="18">AS19+AS20</f>
        <v>2945</v>
      </c>
      <c r="AT21" s="67">
        <f t="shared" ref="AT21" si="19">AT19+AT20</f>
        <v>6245</v>
      </c>
      <c r="AU21" s="67">
        <f t="shared" ref="AU21" si="20">AU19+AU20</f>
        <v>3089</v>
      </c>
      <c r="AV21" s="61">
        <f t="shared" si="3"/>
        <v>819876</v>
      </c>
      <c r="AW21" s="304"/>
      <c r="AX21" s="304"/>
      <c r="AY21" s="304"/>
    </row>
    <row r="22" spans="1:51" x14ac:dyDescent="0.3">
      <c r="A22" s="369"/>
      <c r="B22" s="74" t="s">
        <v>14</v>
      </c>
      <c r="C22" s="75">
        <v>46</v>
      </c>
      <c r="D22" s="56">
        <v>53</v>
      </c>
      <c r="E22" s="56">
        <v>5948</v>
      </c>
      <c r="F22" s="56">
        <v>22</v>
      </c>
      <c r="G22" s="56">
        <v>586</v>
      </c>
      <c r="H22" s="56">
        <v>293</v>
      </c>
      <c r="I22" s="56">
        <v>1151</v>
      </c>
      <c r="J22" s="56">
        <v>37</v>
      </c>
      <c r="K22" s="56">
        <v>149</v>
      </c>
      <c r="L22" s="56">
        <v>27</v>
      </c>
      <c r="M22" s="56">
        <v>473</v>
      </c>
      <c r="N22" s="56">
        <v>148</v>
      </c>
      <c r="O22" s="56">
        <f t="shared" ref="O22:O25" si="21">SUM(C22:N22)</f>
        <v>8933</v>
      </c>
      <c r="P22" s="56">
        <v>481</v>
      </c>
      <c r="Q22" s="57">
        <f>O22+P22</f>
        <v>9414</v>
      </c>
      <c r="R22" s="76">
        <v>46518</v>
      </c>
      <c r="S22" s="56">
        <v>4846</v>
      </c>
      <c r="T22" s="56">
        <v>32695</v>
      </c>
      <c r="U22" s="56">
        <v>13846</v>
      </c>
      <c r="V22" s="57">
        <f t="shared" si="2"/>
        <v>97905</v>
      </c>
      <c r="W22" s="58">
        <v>30</v>
      </c>
      <c r="X22" s="58">
        <v>36</v>
      </c>
      <c r="Y22" s="58">
        <v>324</v>
      </c>
      <c r="Z22" s="58">
        <v>24</v>
      </c>
      <c r="AA22" s="58">
        <v>12</v>
      </c>
      <c r="AB22" s="58">
        <v>34</v>
      </c>
      <c r="AC22" s="58">
        <v>32</v>
      </c>
      <c r="AD22" s="58">
        <v>17</v>
      </c>
      <c r="AE22" s="58">
        <v>20</v>
      </c>
      <c r="AF22" s="58">
        <v>13</v>
      </c>
      <c r="AG22" s="58">
        <v>21</v>
      </c>
      <c r="AH22" s="58">
        <v>4</v>
      </c>
      <c r="AI22" s="58">
        <v>9</v>
      </c>
      <c r="AJ22" s="58">
        <v>2</v>
      </c>
      <c r="AK22" s="59">
        <v>17</v>
      </c>
      <c r="AL22" s="59">
        <v>41</v>
      </c>
      <c r="AM22" s="59">
        <v>46</v>
      </c>
      <c r="AN22" s="59">
        <v>557</v>
      </c>
      <c r="AO22" s="59">
        <v>82</v>
      </c>
      <c r="AP22" s="59">
        <v>290</v>
      </c>
      <c r="AQ22" s="59">
        <v>56</v>
      </c>
      <c r="AR22" s="59">
        <v>480</v>
      </c>
      <c r="AS22" s="59">
        <v>197</v>
      </c>
      <c r="AT22" s="60">
        <v>712</v>
      </c>
      <c r="AU22" s="60">
        <v>305</v>
      </c>
      <c r="AV22" s="61">
        <f t="shared" si="3"/>
        <v>110680</v>
      </c>
    </row>
    <row r="23" spans="1:51" x14ac:dyDescent="0.3">
      <c r="A23" s="369"/>
      <c r="B23" s="74" t="s">
        <v>15</v>
      </c>
      <c r="C23" s="75">
        <v>56</v>
      </c>
      <c r="D23" s="56">
        <v>50</v>
      </c>
      <c r="E23" s="56">
        <v>1293</v>
      </c>
      <c r="F23" s="56">
        <v>17</v>
      </c>
      <c r="G23" s="56">
        <v>192</v>
      </c>
      <c r="H23" s="56">
        <v>307</v>
      </c>
      <c r="I23" s="56">
        <v>2679</v>
      </c>
      <c r="J23" s="56">
        <v>22</v>
      </c>
      <c r="K23" s="56">
        <v>70</v>
      </c>
      <c r="L23" s="56">
        <v>11</v>
      </c>
      <c r="M23" s="56">
        <v>616</v>
      </c>
      <c r="N23" s="56">
        <v>337</v>
      </c>
      <c r="O23" s="56">
        <f t="shared" si="21"/>
        <v>5650</v>
      </c>
      <c r="P23" s="56">
        <v>313</v>
      </c>
      <c r="Q23" s="57">
        <f t="shared" ref="Q23:Q25" si="22">O23+P23</f>
        <v>5963</v>
      </c>
      <c r="R23" s="56">
        <v>2962</v>
      </c>
      <c r="S23" s="76">
        <v>71364</v>
      </c>
      <c r="T23" s="56">
        <v>54754</v>
      </c>
      <c r="U23" s="56">
        <v>11869</v>
      </c>
      <c r="V23" s="57">
        <f t="shared" si="2"/>
        <v>140949</v>
      </c>
      <c r="W23" s="58">
        <v>41</v>
      </c>
      <c r="X23" s="58">
        <v>23</v>
      </c>
      <c r="Y23" s="58">
        <v>154</v>
      </c>
      <c r="Z23" s="58">
        <v>54</v>
      </c>
      <c r="AA23" s="58">
        <v>11</v>
      </c>
      <c r="AB23" s="58">
        <v>35</v>
      </c>
      <c r="AC23" s="58">
        <v>69</v>
      </c>
      <c r="AD23" s="58">
        <v>40</v>
      </c>
      <c r="AE23" s="58">
        <v>36</v>
      </c>
      <c r="AF23" s="58">
        <v>29</v>
      </c>
      <c r="AG23" s="58">
        <v>63</v>
      </c>
      <c r="AH23" s="58">
        <v>10</v>
      </c>
      <c r="AI23" s="58">
        <v>18</v>
      </c>
      <c r="AJ23" s="58">
        <v>2</v>
      </c>
      <c r="AK23" s="59">
        <v>28</v>
      </c>
      <c r="AL23" s="59">
        <v>76</v>
      </c>
      <c r="AM23" s="59">
        <v>122</v>
      </c>
      <c r="AN23" s="59">
        <v>360</v>
      </c>
      <c r="AO23" s="59">
        <v>154</v>
      </c>
      <c r="AP23" s="59">
        <v>321</v>
      </c>
      <c r="AQ23" s="59">
        <v>49</v>
      </c>
      <c r="AR23" s="59">
        <v>1732</v>
      </c>
      <c r="AS23" s="59">
        <v>605</v>
      </c>
      <c r="AT23" s="60">
        <v>913</v>
      </c>
      <c r="AU23" s="60">
        <v>506</v>
      </c>
      <c r="AV23" s="61">
        <f t="shared" si="3"/>
        <v>152363</v>
      </c>
    </row>
    <row r="24" spans="1:51" x14ac:dyDescent="0.3">
      <c r="A24" s="369"/>
      <c r="B24" s="74" t="s">
        <v>33</v>
      </c>
      <c r="C24" s="75">
        <v>144</v>
      </c>
      <c r="D24" s="56">
        <v>236</v>
      </c>
      <c r="E24" s="56">
        <v>1379</v>
      </c>
      <c r="F24" s="56">
        <v>66</v>
      </c>
      <c r="G24" s="56">
        <v>265</v>
      </c>
      <c r="H24" s="56">
        <v>358</v>
      </c>
      <c r="I24" s="56">
        <v>667</v>
      </c>
      <c r="J24" s="56">
        <v>72</v>
      </c>
      <c r="K24" s="56">
        <v>137</v>
      </c>
      <c r="L24" s="56">
        <v>107</v>
      </c>
      <c r="M24" s="56">
        <v>372</v>
      </c>
      <c r="N24" s="56">
        <v>321</v>
      </c>
      <c r="O24" s="56">
        <f t="shared" si="21"/>
        <v>4124</v>
      </c>
      <c r="P24" s="56">
        <v>588</v>
      </c>
      <c r="Q24" s="57">
        <f t="shared" si="22"/>
        <v>4712</v>
      </c>
      <c r="R24" s="56">
        <v>2920</v>
      </c>
      <c r="S24" s="56">
        <v>10195</v>
      </c>
      <c r="T24" s="76">
        <v>1429486</v>
      </c>
      <c r="U24" s="56">
        <v>135032</v>
      </c>
      <c r="V24" s="57">
        <f t="shared" si="2"/>
        <v>1577633</v>
      </c>
      <c r="W24" s="58">
        <v>815</v>
      </c>
      <c r="X24" s="58">
        <v>483</v>
      </c>
      <c r="Y24" s="58">
        <v>1162</v>
      </c>
      <c r="Z24" s="58">
        <v>554</v>
      </c>
      <c r="AA24" s="58">
        <v>408</v>
      </c>
      <c r="AB24" s="58">
        <v>684</v>
      </c>
      <c r="AC24" s="58">
        <v>1575</v>
      </c>
      <c r="AD24" s="58">
        <v>1206</v>
      </c>
      <c r="AE24" s="58">
        <v>671</v>
      </c>
      <c r="AF24" s="58">
        <v>580</v>
      </c>
      <c r="AG24" s="58">
        <v>602</v>
      </c>
      <c r="AH24" s="58">
        <v>134</v>
      </c>
      <c r="AI24" s="58">
        <v>191</v>
      </c>
      <c r="AJ24" s="58">
        <v>28</v>
      </c>
      <c r="AK24" s="59">
        <v>443</v>
      </c>
      <c r="AL24" s="59">
        <v>2056</v>
      </c>
      <c r="AM24" s="59">
        <v>384</v>
      </c>
      <c r="AN24" s="59">
        <v>5815</v>
      </c>
      <c r="AO24" s="59">
        <v>1811</v>
      </c>
      <c r="AP24" s="59">
        <v>8850</v>
      </c>
      <c r="AQ24" s="59">
        <v>1515</v>
      </c>
      <c r="AR24" s="59">
        <v>11075</v>
      </c>
      <c r="AS24" s="59">
        <v>2225</v>
      </c>
      <c r="AT24" s="60">
        <v>12725</v>
      </c>
      <c r="AU24" s="60">
        <v>8059</v>
      </c>
      <c r="AV24" s="61">
        <f t="shared" si="3"/>
        <v>1646396</v>
      </c>
    </row>
    <row r="25" spans="1:51" x14ac:dyDescent="0.3">
      <c r="A25" s="369"/>
      <c r="B25" s="74" t="s">
        <v>34</v>
      </c>
      <c r="C25" s="75">
        <v>215</v>
      </c>
      <c r="D25" s="56">
        <v>196</v>
      </c>
      <c r="E25" s="56">
        <v>3126</v>
      </c>
      <c r="F25" s="56">
        <v>103</v>
      </c>
      <c r="G25" s="56">
        <v>405</v>
      </c>
      <c r="H25" s="56">
        <v>533</v>
      </c>
      <c r="I25" s="56">
        <v>1271</v>
      </c>
      <c r="J25" s="56">
        <v>82</v>
      </c>
      <c r="K25" s="56">
        <v>195</v>
      </c>
      <c r="L25" s="56">
        <v>108</v>
      </c>
      <c r="M25" s="56">
        <v>650</v>
      </c>
      <c r="N25" s="56">
        <v>355</v>
      </c>
      <c r="O25" s="56">
        <f t="shared" si="21"/>
        <v>7239</v>
      </c>
      <c r="P25" s="56">
        <v>861</v>
      </c>
      <c r="Q25" s="57">
        <f t="shared" si="22"/>
        <v>8100</v>
      </c>
      <c r="R25" s="56">
        <v>7474</v>
      </c>
      <c r="S25" s="56">
        <v>12014</v>
      </c>
      <c r="T25" s="56">
        <v>660026</v>
      </c>
      <c r="U25" s="76">
        <v>1238843</v>
      </c>
      <c r="V25" s="57">
        <f t="shared" si="2"/>
        <v>1918357</v>
      </c>
      <c r="W25" s="58">
        <v>1634</v>
      </c>
      <c r="X25" s="58">
        <v>890</v>
      </c>
      <c r="Y25" s="58">
        <v>6575</v>
      </c>
      <c r="Z25" s="58">
        <v>1909</v>
      </c>
      <c r="AA25" s="58">
        <v>688</v>
      </c>
      <c r="AB25" s="58">
        <v>1691</v>
      </c>
      <c r="AC25" s="58">
        <v>9428</v>
      </c>
      <c r="AD25" s="58">
        <v>3574</v>
      </c>
      <c r="AE25" s="58">
        <v>1517</v>
      </c>
      <c r="AF25" s="58">
        <v>948</v>
      </c>
      <c r="AG25" s="58">
        <v>604</v>
      </c>
      <c r="AH25" s="58">
        <v>267</v>
      </c>
      <c r="AI25" s="58">
        <v>248</v>
      </c>
      <c r="AJ25" s="58">
        <v>43</v>
      </c>
      <c r="AK25" s="59">
        <v>926</v>
      </c>
      <c r="AL25" s="59">
        <v>8446</v>
      </c>
      <c r="AM25" s="59">
        <v>488</v>
      </c>
      <c r="AN25" s="59">
        <v>22386</v>
      </c>
      <c r="AO25" s="59">
        <v>3835</v>
      </c>
      <c r="AP25" s="59">
        <v>35663</v>
      </c>
      <c r="AQ25" s="59">
        <v>1907</v>
      </c>
      <c r="AR25" s="59">
        <v>52744</v>
      </c>
      <c r="AS25" s="59">
        <v>5499</v>
      </c>
      <c r="AT25" s="60">
        <v>16059</v>
      </c>
      <c r="AU25" s="60">
        <v>7916</v>
      </c>
      <c r="AV25" s="61">
        <f t="shared" si="3"/>
        <v>2112342</v>
      </c>
    </row>
    <row r="26" spans="1:51" ht="27" customHeight="1" x14ac:dyDescent="0.3">
      <c r="A26" s="369"/>
      <c r="B26" s="77" t="s">
        <v>47</v>
      </c>
      <c r="C26" s="78">
        <f>SUM(C22:C25)</f>
        <v>461</v>
      </c>
      <c r="D26" s="57">
        <f>SUM(D22:D25)</f>
        <v>535</v>
      </c>
      <c r="E26" s="57">
        <f t="shared" ref="E26:W26" si="23">SUM(E22:E25)</f>
        <v>11746</v>
      </c>
      <c r="F26" s="57">
        <f t="shared" si="23"/>
        <v>208</v>
      </c>
      <c r="G26" s="57">
        <f t="shared" si="23"/>
        <v>1448</v>
      </c>
      <c r="H26" s="57">
        <f t="shared" si="23"/>
        <v>1491</v>
      </c>
      <c r="I26" s="57">
        <f t="shared" si="23"/>
        <v>5768</v>
      </c>
      <c r="J26" s="57">
        <f t="shared" si="23"/>
        <v>213</v>
      </c>
      <c r="K26" s="57">
        <f t="shared" si="23"/>
        <v>551</v>
      </c>
      <c r="L26" s="57">
        <f t="shared" si="23"/>
        <v>253</v>
      </c>
      <c r="M26" s="57">
        <f t="shared" si="23"/>
        <v>2111</v>
      </c>
      <c r="N26" s="57">
        <f t="shared" si="23"/>
        <v>1161</v>
      </c>
      <c r="O26" s="57">
        <f t="shared" si="23"/>
        <v>25946</v>
      </c>
      <c r="P26" s="57">
        <f t="shared" si="23"/>
        <v>2243</v>
      </c>
      <c r="Q26" s="57">
        <f t="shared" si="23"/>
        <v>28189</v>
      </c>
      <c r="R26" s="57">
        <f t="shared" si="23"/>
        <v>59874</v>
      </c>
      <c r="S26" s="57">
        <f t="shared" si="23"/>
        <v>98419</v>
      </c>
      <c r="T26" s="57">
        <f t="shared" si="23"/>
        <v>2176961</v>
      </c>
      <c r="U26" s="57">
        <f t="shared" si="23"/>
        <v>1399590</v>
      </c>
      <c r="V26" s="79">
        <f t="shared" si="23"/>
        <v>3734844</v>
      </c>
      <c r="W26" s="65">
        <f t="shared" si="23"/>
        <v>2520</v>
      </c>
      <c r="X26" s="65">
        <f t="shared" ref="X26" si="24">SUM(X22:X25)</f>
        <v>1432</v>
      </c>
      <c r="Y26" s="65">
        <f t="shared" ref="Y26" si="25">SUM(Y22:Y25)</f>
        <v>8215</v>
      </c>
      <c r="Z26" s="65">
        <f t="shared" ref="Z26" si="26">SUM(Z22:Z25)</f>
        <v>2541</v>
      </c>
      <c r="AA26" s="65">
        <f t="shared" ref="AA26" si="27">SUM(AA22:AA25)</f>
        <v>1119</v>
      </c>
      <c r="AB26" s="65">
        <f t="shared" ref="AB26" si="28">SUM(AB22:AB25)</f>
        <v>2444</v>
      </c>
      <c r="AC26" s="65">
        <f t="shared" ref="AC26" si="29">SUM(AC22:AC25)</f>
        <v>11104</v>
      </c>
      <c r="AD26" s="65">
        <f t="shared" ref="AD26" si="30">SUM(AD22:AD25)</f>
        <v>4837</v>
      </c>
      <c r="AE26" s="65">
        <f t="shared" ref="AE26" si="31">SUM(AE22:AE25)</f>
        <v>2244</v>
      </c>
      <c r="AF26" s="65">
        <f t="shared" ref="AF26" si="32">SUM(AF22:AF25)</f>
        <v>1570</v>
      </c>
      <c r="AG26" s="65">
        <f t="shared" ref="AG26" si="33">SUM(AG22:AG25)</f>
        <v>1290</v>
      </c>
      <c r="AH26" s="65">
        <f t="shared" ref="AH26" si="34">SUM(AH22:AH25)</f>
        <v>415</v>
      </c>
      <c r="AI26" s="65">
        <f t="shared" ref="AI26" si="35">SUM(AI22:AI25)</f>
        <v>466</v>
      </c>
      <c r="AJ26" s="65">
        <f t="shared" ref="AJ26" si="36">SUM(AJ22:AJ25)</f>
        <v>75</v>
      </c>
      <c r="AK26" s="66">
        <f t="shared" ref="AK26" si="37">SUM(AK22:AK25)</f>
        <v>1414</v>
      </c>
      <c r="AL26" s="66">
        <f t="shared" ref="AL26" si="38">SUM(AL22:AL25)</f>
        <v>10619</v>
      </c>
      <c r="AM26" s="66">
        <f t="shared" ref="AM26" si="39">SUM(AM22:AM25)</f>
        <v>1040</v>
      </c>
      <c r="AN26" s="66">
        <f t="shared" ref="AN26" si="40">SUM(AN22:AN25)</f>
        <v>29118</v>
      </c>
      <c r="AO26" s="66">
        <f t="shared" ref="AO26:AP26" si="41">SUM(AO22:AO25)</f>
        <v>5882</v>
      </c>
      <c r="AP26" s="66">
        <f t="shared" si="41"/>
        <v>45124</v>
      </c>
      <c r="AQ26" s="66">
        <f t="shared" ref="AQ26" si="42">SUM(AQ22:AQ25)</f>
        <v>3527</v>
      </c>
      <c r="AR26" s="66">
        <f t="shared" ref="AR26" si="43">SUM(AR22:AR25)</f>
        <v>66031</v>
      </c>
      <c r="AS26" s="66">
        <f t="shared" ref="AS26" si="44">SUM(AS22:AS25)</f>
        <v>8526</v>
      </c>
      <c r="AT26" s="67">
        <f t="shared" ref="AT26" si="45">SUM(AT22:AT25)</f>
        <v>30409</v>
      </c>
      <c r="AU26" s="67">
        <f t="shared" ref="AU26" si="46">SUM(AU22:AU25)</f>
        <v>16786</v>
      </c>
      <c r="AV26" s="61">
        <f t="shared" si="3"/>
        <v>4021781</v>
      </c>
    </row>
    <row r="27" spans="1:51" ht="27" customHeight="1" x14ac:dyDescent="0.3">
      <c r="A27" s="369"/>
      <c r="B27" s="80" t="s">
        <v>16</v>
      </c>
      <c r="C27" s="81">
        <v>3</v>
      </c>
      <c r="D27" s="58">
        <v>2</v>
      </c>
      <c r="E27" s="58">
        <v>26</v>
      </c>
      <c r="F27" s="58">
        <v>0</v>
      </c>
      <c r="G27" s="58">
        <v>3</v>
      </c>
      <c r="H27" s="58">
        <v>4</v>
      </c>
      <c r="I27" s="58">
        <v>4</v>
      </c>
      <c r="J27" s="58">
        <v>0</v>
      </c>
      <c r="K27" s="58">
        <v>4</v>
      </c>
      <c r="L27" s="58">
        <v>4</v>
      </c>
      <c r="M27" s="58">
        <v>6</v>
      </c>
      <c r="N27" s="58">
        <v>3</v>
      </c>
      <c r="O27" s="58">
        <f>SUM(C27:N27)</f>
        <v>59</v>
      </c>
      <c r="P27" s="58">
        <v>36</v>
      </c>
      <c r="Q27" s="65">
        <f>O27+P27</f>
        <v>95</v>
      </c>
      <c r="R27" s="58">
        <v>5</v>
      </c>
      <c r="S27" s="58">
        <v>18</v>
      </c>
      <c r="T27" s="58">
        <v>4297</v>
      </c>
      <c r="U27" s="58">
        <v>2324</v>
      </c>
      <c r="V27" s="65">
        <f>SUM(R27:U27)</f>
        <v>6644</v>
      </c>
      <c r="W27" s="82">
        <v>56016</v>
      </c>
      <c r="X27" s="58">
        <v>10</v>
      </c>
      <c r="Y27" s="58">
        <v>23</v>
      </c>
      <c r="Z27" s="58">
        <v>23</v>
      </c>
      <c r="AA27" s="58">
        <v>19</v>
      </c>
      <c r="AB27" s="58">
        <v>30</v>
      </c>
      <c r="AC27" s="58">
        <v>114</v>
      </c>
      <c r="AD27" s="58">
        <v>45</v>
      </c>
      <c r="AE27" s="58">
        <v>25</v>
      </c>
      <c r="AF27" s="58">
        <v>1979</v>
      </c>
      <c r="AG27" s="58">
        <v>4</v>
      </c>
      <c r="AH27" s="58">
        <v>7</v>
      </c>
      <c r="AI27" s="58">
        <v>5</v>
      </c>
      <c r="AJ27" s="58">
        <v>1</v>
      </c>
      <c r="AK27" s="59">
        <v>9653</v>
      </c>
      <c r="AL27" s="59">
        <v>622</v>
      </c>
      <c r="AM27" s="59">
        <v>18</v>
      </c>
      <c r="AN27" s="59">
        <v>195</v>
      </c>
      <c r="AO27" s="59">
        <v>70</v>
      </c>
      <c r="AP27" s="59">
        <v>11708</v>
      </c>
      <c r="AQ27" s="59">
        <v>114</v>
      </c>
      <c r="AR27" s="59">
        <v>177</v>
      </c>
      <c r="AS27" s="59">
        <v>44</v>
      </c>
      <c r="AT27" s="60">
        <v>1698</v>
      </c>
      <c r="AU27" s="60">
        <v>250</v>
      </c>
      <c r="AV27" s="61">
        <f t="shared" si="3"/>
        <v>89589</v>
      </c>
    </row>
    <row r="28" spans="1:51" x14ac:dyDescent="0.3">
      <c r="A28" s="369"/>
      <c r="B28" s="80" t="s">
        <v>18</v>
      </c>
      <c r="C28" s="81">
        <v>4</v>
      </c>
      <c r="D28" s="58">
        <v>5</v>
      </c>
      <c r="E28" s="58">
        <v>107</v>
      </c>
      <c r="F28" s="58">
        <v>7</v>
      </c>
      <c r="G28" s="58">
        <v>39</v>
      </c>
      <c r="H28" s="58">
        <v>23</v>
      </c>
      <c r="I28" s="58">
        <v>31</v>
      </c>
      <c r="J28" s="58">
        <v>3</v>
      </c>
      <c r="K28" s="58">
        <v>18</v>
      </c>
      <c r="L28" s="58">
        <v>3</v>
      </c>
      <c r="M28" s="58">
        <v>33</v>
      </c>
      <c r="N28" s="58">
        <v>49</v>
      </c>
      <c r="O28" s="58">
        <f t="shared" ref="O28:O51" si="47">SUM(C28:N28)</f>
        <v>322</v>
      </c>
      <c r="P28" s="58">
        <v>23</v>
      </c>
      <c r="Q28" s="65">
        <f t="shared" ref="Q28:Q51" si="48">O28+P28</f>
        <v>345</v>
      </c>
      <c r="R28" s="58">
        <v>58</v>
      </c>
      <c r="S28" s="58">
        <v>51</v>
      </c>
      <c r="T28" s="58">
        <v>10163</v>
      </c>
      <c r="U28" s="58">
        <v>2107</v>
      </c>
      <c r="V28" s="65">
        <f t="shared" ref="V28:V51" si="49">SUM(R28:U28)</f>
        <v>12379</v>
      </c>
      <c r="W28" s="58">
        <v>18</v>
      </c>
      <c r="X28" s="82">
        <v>51953</v>
      </c>
      <c r="Y28" s="58">
        <v>1192</v>
      </c>
      <c r="Z28" s="58">
        <v>8</v>
      </c>
      <c r="AA28" s="58">
        <v>2</v>
      </c>
      <c r="AB28" s="58">
        <v>9</v>
      </c>
      <c r="AC28" s="58">
        <v>15</v>
      </c>
      <c r="AD28" s="58">
        <v>6</v>
      </c>
      <c r="AE28" s="58">
        <v>8</v>
      </c>
      <c r="AF28" s="58">
        <v>16</v>
      </c>
      <c r="AG28" s="58">
        <v>13</v>
      </c>
      <c r="AH28" s="58">
        <v>5</v>
      </c>
      <c r="AI28" s="58">
        <v>5</v>
      </c>
      <c r="AJ28" s="58">
        <v>3</v>
      </c>
      <c r="AK28" s="59">
        <v>14</v>
      </c>
      <c r="AL28" s="59">
        <v>24</v>
      </c>
      <c r="AM28" s="59">
        <v>12</v>
      </c>
      <c r="AN28" s="59">
        <v>14691</v>
      </c>
      <c r="AO28" s="59">
        <v>49</v>
      </c>
      <c r="AP28" s="59">
        <v>200</v>
      </c>
      <c r="AQ28" s="59">
        <v>13</v>
      </c>
      <c r="AR28" s="59">
        <v>94</v>
      </c>
      <c r="AS28" s="59">
        <v>46</v>
      </c>
      <c r="AT28" s="60">
        <v>556</v>
      </c>
      <c r="AU28" s="60">
        <v>223</v>
      </c>
      <c r="AV28" s="61">
        <f t="shared" si="3"/>
        <v>81899</v>
      </c>
    </row>
    <row r="29" spans="1:51" x14ac:dyDescent="0.3">
      <c r="A29" s="369"/>
      <c r="B29" s="80" t="s">
        <v>17</v>
      </c>
      <c r="C29" s="81">
        <v>12</v>
      </c>
      <c r="D29" s="58">
        <v>13</v>
      </c>
      <c r="E29" s="58">
        <v>585</v>
      </c>
      <c r="F29" s="58">
        <v>3</v>
      </c>
      <c r="G29" s="58">
        <v>116</v>
      </c>
      <c r="H29" s="58">
        <v>50</v>
      </c>
      <c r="I29" s="58">
        <v>92</v>
      </c>
      <c r="J29" s="58">
        <v>7</v>
      </c>
      <c r="K29" s="58">
        <v>32</v>
      </c>
      <c r="L29" s="58">
        <v>8</v>
      </c>
      <c r="M29" s="58">
        <v>78</v>
      </c>
      <c r="N29" s="58">
        <v>24</v>
      </c>
      <c r="O29" s="58">
        <f t="shared" si="47"/>
        <v>1020</v>
      </c>
      <c r="P29" s="58">
        <v>110</v>
      </c>
      <c r="Q29" s="65">
        <f t="shared" si="48"/>
        <v>1130</v>
      </c>
      <c r="R29" s="58">
        <v>259</v>
      </c>
      <c r="S29" s="58">
        <v>150</v>
      </c>
      <c r="T29" s="58">
        <v>13439</v>
      </c>
      <c r="U29" s="58">
        <v>8277</v>
      </c>
      <c r="V29" s="65">
        <f t="shared" si="49"/>
        <v>22125</v>
      </c>
      <c r="W29" s="58">
        <v>17</v>
      </c>
      <c r="X29" s="58">
        <v>750</v>
      </c>
      <c r="Y29" s="82">
        <v>42636</v>
      </c>
      <c r="Z29" s="58">
        <v>12</v>
      </c>
      <c r="AA29" s="58">
        <v>4</v>
      </c>
      <c r="AB29" s="58">
        <v>11</v>
      </c>
      <c r="AC29" s="58">
        <v>29</v>
      </c>
      <c r="AD29" s="58">
        <v>17</v>
      </c>
      <c r="AE29" s="58">
        <v>6</v>
      </c>
      <c r="AF29" s="58">
        <v>24</v>
      </c>
      <c r="AG29" s="58">
        <v>11</v>
      </c>
      <c r="AH29" s="58">
        <v>6</v>
      </c>
      <c r="AI29" s="58">
        <v>4</v>
      </c>
      <c r="AJ29" s="58">
        <v>2</v>
      </c>
      <c r="AK29" s="59">
        <v>20</v>
      </c>
      <c r="AL29" s="59">
        <v>29</v>
      </c>
      <c r="AM29" s="59">
        <v>29</v>
      </c>
      <c r="AN29" s="59">
        <v>8819</v>
      </c>
      <c r="AO29" s="59">
        <v>69</v>
      </c>
      <c r="AP29" s="59">
        <v>444</v>
      </c>
      <c r="AQ29" s="59">
        <v>17</v>
      </c>
      <c r="AR29" s="59">
        <v>166</v>
      </c>
      <c r="AS29" s="59">
        <v>120</v>
      </c>
      <c r="AT29" s="60">
        <v>936</v>
      </c>
      <c r="AU29" s="60">
        <v>235</v>
      </c>
      <c r="AV29" s="61">
        <f t="shared" si="3"/>
        <v>77668</v>
      </c>
    </row>
    <row r="30" spans="1:51" x14ac:dyDescent="0.3">
      <c r="A30" s="369"/>
      <c r="B30" s="80" t="s">
        <v>19</v>
      </c>
      <c r="C30" s="81">
        <v>2</v>
      </c>
      <c r="D30" s="58">
        <v>4</v>
      </c>
      <c r="E30" s="58">
        <v>10</v>
      </c>
      <c r="F30" s="58">
        <v>0</v>
      </c>
      <c r="G30" s="58">
        <v>0</v>
      </c>
      <c r="H30" s="58">
        <v>6</v>
      </c>
      <c r="I30" s="58">
        <v>7</v>
      </c>
      <c r="J30" s="58">
        <v>4</v>
      </c>
      <c r="K30" s="58">
        <v>3</v>
      </c>
      <c r="L30" s="58">
        <v>0</v>
      </c>
      <c r="M30" s="58">
        <v>15</v>
      </c>
      <c r="N30" s="58">
        <v>5</v>
      </c>
      <c r="O30" s="58">
        <f t="shared" si="47"/>
        <v>56</v>
      </c>
      <c r="P30" s="58">
        <v>16</v>
      </c>
      <c r="Q30" s="65">
        <f t="shared" si="48"/>
        <v>72</v>
      </c>
      <c r="R30" s="58">
        <v>6</v>
      </c>
      <c r="S30" s="58">
        <v>14</v>
      </c>
      <c r="T30" s="58">
        <v>1843</v>
      </c>
      <c r="U30" s="58">
        <v>3321</v>
      </c>
      <c r="V30" s="65">
        <f t="shared" si="49"/>
        <v>5184</v>
      </c>
      <c r="W30" s="58">
        <v>29</v>
      </c>
      <c r="X30" s="58">
        <v>2</v>
      </c>
      <c r="Y30" s="58">
        <v>3</v>
      </c>
      <c r="Z30" s="82">
        <v>31025</v>
      </c>
      <c r="AA30" s="58">
        <v>833</v>
      </c>
      <c r="AB30" s="58">
        <v>1936</v>
      </c>
      <c r="AC30" s="58">
        <v>1878</v>
      </c>
      <c r="AD30" s="58">
        <v>4910</v>
      </c>
      <c r="AE30" s="58">
        <v>4620</v>
      </c>
      <c r="AF30" s="58">
        <v>23</v>
      </c>
      <c r="AG30" s="58">
        <v>5</v>
      </c>
      <c r="AH30" s="58">
        <v>14</v>
      </c>
      <c r="AI30" s="58">
        <v>24</v>
      </c>
      <c r="AJ30" s="58">
        <v>3</v>
      </c>
      <c r="AK30" s="59">
        <v>21</v>
      </c>
      <c r="AL30" s="59">
        <v>912</v>
      </c>
      <c r="AM30" s="59">
        <v>12</v>
      </c>
      <c r="AN30" s="59">
        <v>47</v>
      </c>
      <c r="AO30" s="59">
        <v>3022</v>
      </c>
      <c r="AP30" s="59">
        <v>234</v>
      </c>
      <c r="AQ30" s="59">
        <v>366</v>
      </c>
      <c r="AR30" s="59">
        <v>6144</v>
      </c>
      <c r="AS30" s="59">
        <v>134</v>
      </c>
      <c r="AT30" s="60">
        <v>545</v>
      </c>
      <c r="AU30" s="60">
        <v>186</v>
      </c>
      <c r="AV30" s="61">
        <f t="shared" si="3"/>
        <v>62184</v>
      </c>
    </row>
    <row r="31" spans="1:51" x14ac:dyDescent="0.3">
      <c r="A31" s="369"/>
      <c r="B31" s="80" t="s">
        <v>20</v>
      </c>
      <c r="C31" s="81">
        <v>1</v>
      </c>
      <c r="D31" s="58">
        <v>3</v>
      </c>
      <c r="E31" s="58">
        <v>9</v>
      </c>
      <c r="F31" s="58">
        <v>0</v>
      </c>
      <c r="G31" s="58">
        <v>0</v>
      </c>
      <c r="H31" s="58">
        <v>2</v>
      </c>
      <c r="I31" s="58">
        <v>6</v>
      </c>
      <c r="J31" s="58">
        <v>0</v>
      </c>
      <c r="K31" s="58">
        <v>6</v>
      </c>
      <c r="L31" s="58">
        <v>3</v>
      </c>
      <c r="M31" s="58">
        <v>12</v>
      </c>
      <c r="N31" s="58">
        <v>4</v>
      </c>
      <c r="O31" s="58">
        <f t="shared" si="47"/>
        <v>46</v>
      </c>
      <c r="P31" s="58">
        <v>5</v>
      </c>
      <c r="Q31" s="65">
        <f t="shared" si="48"/>
        <v>51</v>
      </c>
      <c r="R31" s="58">
        <v>3</v>
      </c>
      <c r="S31" s="58">
        <v>7</v>
      </c>
      <c r="T31" s="58">
        <v>2158</v>
      </c>
      <c r="U31" s="58">
        <v>874</v>
      </c>
      <c r="V31" s="65">
        <f t="shared" si="49"/>
        <v>3042</v>
      </c>
      <c r="W31" s="58">
        <v>14</v>
      </c>
      <c r="X31" s="58">
        <v>1</v>
      </c>
      <c r="Y31" s="58">
        <v>5</v>
      </c>
      <c r="Z31" s="58">
        <v>1027</v>
      </c>
      <c r="AA31" s="82">
        <v>53917</v>
      </c>
      <c r="AB31" s="58">
        <v>9199</v>
      </c>
      <c r="AC31" s="58">
        <v>518</v>
      </c>
      <c r="AD31" s="58">
        <v>611</v>
      </c>
      <c r="AE31" s="58">
        <v>2498</v>
      </c>
      <c r="AF31" s="58">
        <v>41</v>
      </c>
      <c r="AG31" s="58">
        <v>6</v>
      </c>
      <c r="AH31" s="58">
        <v>48</v>
      </c>
      <c r="AI31" s="58">
        <v>76</v>
      </c>
      <c r="AJ31" s="58">
        <v>7</v>
      </c>
      <c r="AK31" s="59">
        <v>23</v>
      </c>
      <c r="AL31" s="59">
        <v>358</v>
      </c>
      <c r="AM31" s="59">
        <v>10</v>
      </c>
      <c r="AN31" s="59">
        <v>41</v>
      </c>
      <c r="AO31" s="59">
        <v>4122</v>
      </c>
      <c r="AP31" s="59">
        <v>174</v>
      </c>
      <c r="AQ31" s="59">
        <v>3061</v>
      </c>
      <c r="AR31" s="59">
        <v>727</v>
      </c>
      <c r="AS31" s="59">
        <v>47</v>
      </c>
      <c r="AT31" s="60">
        <v>2260</v>
      </c>
      <c r="AU31" s="60">
        <v>265</v>
      </c>
      <c r="AV31" s="61">
        <f t="shared" si="3"/>
        <v>82149</v>
      </c>
    </row>
    <row r="32" spans="1:51" x14ac:dyDescent="0.3">
      <c r="A32" s="369"/>
      <c r="B32" s="80" t="s">
        <v>21</v>
      </c>
      <c r="C32" s="81">
        <v>5</v>
      </c>
      <c r="D32" s="58">
        <v>1</v>
      </c>
      <c r="E32" s="58">
        <v>6</v>
      </c>
      <c r="F32" s="58">
        <v>0</v>
      </c>
      <c r="G32" s="58">
        <v>1</v>
      </c>
      <c r="H32" s="58">
        <v>8</v>
      </c>
      <c r="I32" s="58">
        <v>5</v>
      </c>
      <c r="J32" s="58">
        <v>3</v>
      </c>
      <c r="K32" s="58">
        <v>4</v>
      </c>
      <c r="L32" s="58">
        <v>1</v>
      </c>
      <c r="M32" s="58">
        <v>10</v>
      </c>
      <c r="N32" s="58">
        <v>4</v>
      </c>
      <c r="O32" s="58">
        <f t="shared" si="47"/>
        <v>48</v>
      </c>
      <c r="P32" s="58">
        <v>13</v>
      </c>
      <c r="Q32" s="65">
        <f t="shared" si="48"/>
        <v>61</v>
      </c>
      <c r="R32" s="58">
        <v>6</v>
      </c>
      <c r="S32" s="58">
        <v>9</v>
      </c>
      <c r="T32" s="58">
        <v>3234</v>
      </c>
      <c r="U32" s="58">
        <v>1351</v>
      </c>
      <c r="V32" s="65">
        <f t="shared" si="49"/>
        <v>4600</v>
      </c>
      <c r="W32" s="58">
        <v>12</v>
      </c>
      <c r="X32" s="58">
        <v>3</v>
      </c>
      <c r="Y32" s="58">
        <v>8</v>
      </c>
      <c r="Z32" s="58">
        <v>2247</v>
      </c>
      <c r="AA32" s="58">
        <v>6255</v>
      </c>
      <c r="AB32" s="82">
        <v>47239</v>
      </c>
      <c r="AC32" s="58">
        <v>1052</v>
      </c>
      <c r="AD32" s="58">
        <v>1361</v>
      </c>
      <c r="AE32" s="58">
        <v>7778</v>
      </c>
      <c r="AF32" s="58">
        <v>49</v>
      </c>
      <c r="AG32" s="58">
        <v>6</v>
      </c>
      <c r="AH32" s="58">
        <v>13</v>
      </c>
      <c r="AI32" s="58">
        <v>46</v>
      </c>
      <c r="AJ32" s="58">
        <v>1</v>
      </c>
      <c r="AK32" s="59">
        <v>21</v>
      </c>
      <c r="AL32" s="59">
        <v>743</v>
      </c>
      <c r="AM32" s="59">
        <v>9</v>
      </c>
      <c r="AN32" s="59">
        <v>32</v>
      </c>
      <c r="AO32" s="59">
        <v>1984</v>
      </c>
      <c r="AP32" s="59">
        <v>230</v>
      </c>
      <c r="AQ32" s="59">
        <v>3739</v>
      </c>
      <c r="AR32" s="59">
        <v>1116</v>
      </c>
      <c r="AS32" s="59">
        <v>50</v>
      </c>
      <c r="AT32" s="60">
        <v>1242</v>
      </c>
      <c r="AU32" s="60">
        <v>302</v>
      </c>
      <c r="AV32" s="61">
        <f t="shared" si="3"/>
        <v>80199</v>
      </c>
    </row>
    <row r="33" spans="1:48" x14ac:dyDescent="0.3">
      <c r="A33" s="369"/>
      <c r="B33" s="80" t="s">
        <v>22</v>
      </c>
      <c r="C33" s="81">
        <v>12</v>
      </c>
      <c r="D33" s="58">
        <v>2</v>
      </c>
      <c r="E33" s="58">
        <v>16</v>
      </c>
      <c r="F33" s="58">
        <v>0</v>
      </c>
      <c r="G33" s="58">
        <v>14</v>
      </c>
      <c r="H33" s="58">
        <v>10</v>
      </c>
      <c r="I33" s="58">
        <v>3</v>
      </c>
      <c r="J33" s="58">
        <v>5</v>
      </c>
      <c r="K33" s="58">
        <v>1</v>
      </c>
      <c r="L33" s="58">
        <v>2</v>
      </c>
      <c r="M33" s="58">
        <v>6</v>
      </c>
      <c r="N33" s="58">
        <v>5</v>
      </c>
      <c r="O33" s="58">
        <f t="shared" si="47"/>
        <v>76</v>
      </c>
      <c r="P33" s="58">
        <v>16</v>
      </c>
      <c r="Q33" s="65">
        <f t="shared" si="48"/>
        <v>92</v>
      </c>
      <c r="R33" s="58">
        <v>16</v>
      </c>
      <c r="S33" s="58">
        <v>22</v>
      </c>
      <c r="T33" s="58">
        <v>3250</v>
      </c>
      <c r="U33" s="58">
        <v>9902</v>
      </c>
      <c r="V33" s="65">
        <f t="shared" si="49"/>
        <v>13190</v>
      </c>
      <c r="W33" s="58">
        <v>42</v>
      </c>
      <c r="X33" s="58">
        <v>12</v>
      </c>
      <c r="Y33" s="58">
        <v>4</v>
      </c>
      <c r="Z33" s="58">
        <v>751</v>
      </c>
      <c r="AA33" s="58">
        <v>271</v>
      </c>
      <c r="AB33" s="58">
        <v>910</v>
      </c>
      <c r="AC33" s="82">
        <v>35639</v>
      </c>
      <c r="AD33" s="58">
        <v>6380</v>
      </c>
      <c r="AE33" s="58">
        <v>517</v>
      </c>
      <c r="AF33" s="58">
        <v>32</v>
      </c>
      <c r="AG33" s="58">
        <v>5</v>
      </c>
      <c r="AH33" s="58">
        <v>5</v>
      </c>
      <c r="AI33" s="58">
        <v>11</v>
      </c>
      <c r="AJ33" s="58">
        <v>0</v>
      </c>
      <c r="AK33" s="59">
        <v>40</v>
      </c>
      <c r="AL33" s="59">
        <v>5222</v>
      </c>
      <c r="AM33" s="59">
        <v>16</v>
      </c>
      <c r="AN33" s="59">
        <v>79</v>
      </c>
      <c r="AO33" s="59">
        <v>447</v>
      </c>
      <c r="AP33" s="59">
        <v>502</v>
      </c>
      <c r="AQ33" s="59">
        <v>311</v>
      </c>
      <c r="AR33" s="59">
        <v>2124</v>
      </c>
      <c r="AS33" s="59">
        <v>106</v>
      </c>
      <c r="AT33" s="60">
        <v>647</v>
      </c>
      <c r="AU33" s="60">
        <v>202</v>
      </c>
      <c r="AV33" s="61">
        <f t="shared" si="3"/>
        <v>67557</v>
      </c>
    </row>
    <row r="34" spans="1:48" x14ac:dyDescent="0.3">
      <c r="A34" s="369"/>
      <c r="B34" s="80" t="s">
        <v>23</v>
      </c>
      <c r="C34" s="81">
        <v>12</v>
      </c>
      <c r="D34" s="58">
        <v>0</v>
      </c>
      <c r="E34" s="58">
        <v>5</v>
      </c>
      <c r="F34" s="58">
        <v>3</v>
      </c>
      <c r="G34" s="58">
        <v>0</v>
      </c>
      <c r="H34" s="58">
        <v>4</v>
      </c>
      <c r="I34" s="58">
        <v>17</v>
      </c>
      <c r="J34" s="58">
        <v>4</v>
      </c>
      <c r="K34" s="58">
        <v>8</v>
      </c>
      <c r="L34" s="58">
        <v>2</v>
      </c>
      <c r="M34" s="58">
        <v>4</v>
      </c>
      <c r="N34" s="58">
        <v>5</v>
      </c>
      <c r="O34" s="58">
        <f t="shared" si="47"/>
        <v>64</v>
      </c>
      <c r="P34" s="58">
        <v>2</v>
      </c>
      <c r="Q34" s="65">
        <f t="shared" si="48"/>
        <v>66</v>
      </c>
      <c r="R34" s="58">
        <v>5</v>
      </c>
      <c r="S34" s="58">
        <v>10</v>
      </c>
      <c r="T34" s="58">
        <v>5285</v>
      </c>
      <c r="U34" s="58">
        <v>5793</v>
      </c>
      <c r="V34" s="65">
        <f t="shared" si="49"/>
        <v>11093</v>
      </c>
      <c r="W34" s="58">
        <v>51</v>
      </c>
      <c r="X34" s="58">
        <v>5</v>
      </c>
      <c r="Y34" s="58">
        <v>3</v>
      </c>
      <c r="Z34" s="58">
        <v>2135</v>
      </c>
      <c r="AA34" s="58">
        <v>542</v>
      </c>
      <c r="AB34" s="58">
        <v>1297</v>
      </c>
      <c r="AC34" s="58">
        <v>5865</v>
      </c>
      <c r="AD34" s="82">
        <v>39667</v>
      </c>
      <c r="AE34" s="58">
        <v>1692</v>
      </c>
      <c r="AF34" s="58">
        <v>67</v>
      </c>
      <c r="AG34" s="58">
        <v>11</v>
      </c>
      <c r="AH34" s="58">
        <v>14</v>
      </c>
      <c r="AI34" s="58">
        <v>9</v>
      </c>
      <c r="AJ34" s="58">
        <v>0</v>
      </c>
      <c r="AK34" s="59">
        <v>41</v>
      </c>
      <c r="AL34" s="59">
        <v>4794</v>
      </c>
      <c r="AM34" s="59">
        <v>17</v>
      </c>
      <c r="AN34" s="59">
        <v>63</v>
      </c>
      <c r="AO34" s="59">
        <v>852</v>
      </c>
      <c r="AP34" s="59">
        <v>473</v>
      </c>
      <c r="AQ34" s="59">
        <v>791</v>
      </c>
      <c r="AR34" s="59">
        <v>3770</v>
      </c>
      <c r="AS34" s="59">
        <v>147</v>
      </c>
      <c r="AT34" s="60">
        <v>667</v>
      </c>
      <c r="AU34" s="60">
        <v>367</v>
      </c>
      <c r="AV34" s="61">
        <f t="shared" si="3"/>
        <v>74499</v>
      </c>
    </row>
    <row r="35" spans="1:48" x14ac:dyDescent="0.3">
      <c r="A35" s="369"/>
      <c r="B35" s="80" t="s">
        <v>24</v>
      </c>
      <c r="C35" s="81">
        <v>1</v>
      </c>
      <c r="D35" s="58">
        <v>0</v>
      </c>
      <c r="E35" s="58">
        <v>8</v>
      </c>
      <c r="F35" s="58">
        <v>0</v>
      </c>
      <c r="G35" s="58">
        <v>7</v>
      </c>
      <c r="H35" s="58">
        <v>5</v>
      </c>
      <c r="I35" s="58">
        <v>15</v>
      </c>
      <c r="J35" s="58">
        <v>5</v>
      </c>
      <c r="K35" s="58">
        <v>1</v>
      </c>
      <c r="L35" s="58">
        <v>0</v>
      </c>
      <c r="M35" s="58">
        <v>10</v>
      </c>
      <c r="N35" s="58">
        <v>1</v>
      </c>
      <c r="O35" s="58">
        <f t="shared" si="47"/>
        <v>53</v>
      </c>
      <c r="P35" s="58">
        <v>3</v>
      </c>
      <c r="Q35" s="65">
        <f t="shared" si="48"/>
        <v>56</v>
      </c>
      <c r="R35" s="58">
        <v>4</v>
      </c>
      <c r="S35" s="58">
        <v>11</v>
      </c>
      <c r="T35" s="58">
        <v>3212</v>
      </c>
      <c r="U35" s="58">
        <v>2503</v>
      </c>
      <c r="V35" s="65">
        <f t="shared" si="49"/>
        <v>5730</v>
      </c>
      <c r="W35" s="58">
        <v>30</v>
      </c>
      <c r="X35" s="58">
        <v>3</v>
      </c>
      <c r="Y35" s="58">
        <v>8</v>
      </c>
      <c r="Z35" s="58">
        <v>6371</v>
      </c>
      <c r="AA35" s="58">
        <v>2659</v>
      </c>
      <c r="AB35" s="58">
        <v>12616</v>
      </c>
      <c r="AC35" s="58">
        <v>1767</v>
      </c>
      <c r="AD35" s="58">
        <v>3124</v>
      </c>
      <c r="AE35" s="82">
        <v>38708</v>
      </c>
      <c r="AF35" s="58">
        <v>30</v>
      </c>
      <c r="AG35" s="58">
        <v>7</v>
      </c>
      <c r="AH35" s="58">
        <v>19</v>
      </c>
      <c r="AI35" s="58">
        <v>22</v>
      </c>
      <c r="AJ35" s="58">
        <v>4</v>
      </c>
      <c r="AK35" s="59">
        <v>24</v>
      </c>
      <c r="AL35" s="59">
        <v>1509</v>
      </c>
      <c r="AM35" s="59">
        <v>12</v>
      </c>
      <c r="AN35" s="59">
        <v>41</v>
      </c>
      <c r="AO35" s="59">
        <v>3003</v>
      </c>
      <c r="AP35" s="59">
        <v>303</v>
      </c>
      <c r="AQ35" s="59">
        <v>1851</v>
      </c>
      <c r="AR35" s="59">
        <v>2581</v>
      </c>
      <c r="AS35" s="59">
        <v>120</v>
      </c>
      <c r="AT35" s="60">
        <v>878</v>
      </c>
      <c r="AU35" s="60">
        <v>310</v>
      </c>
      <c r="AV35" s="61">
        <f t="shared" si="3"/>
        <v>81786</v>
      </c>
    </row>
    <row r="36" spans="1:48" x14ac:dyDescent="0.3">
      <c r="A36" s="369"/>
      <c r="B36" s="80" t="s">
        <v>25</v>
      </c>
      <c r="C36" s="81">
        <v>3</v>
      </c>
      <c r="D36" s="58">
        <v>3</v>
      </c>
      <c r="E36" s="58">
        <v>14</v>
      </c>
      <c r="F36" s="58">
        <v>3</v>
      </c>
      <c r="G36" s="58">
        <v>1</v>
      </c>
      <c r="H36" s="58">
        <v>3</v>
      </c>
      <c r="I36" s="58">
        <v>9</v>
      </c>
      <c r="J36" s="58">
        <v>4</v>
      </c>
      <c r="K36" s="58">
        <v>0</v>
      </c>
      <c r="L36" s="58">
        <v>0</v>
      </c>
      <c r="M36" s="58">
        <v>5</v>
      </c>
      <c r="N36" s="58">
        <v>3</v>
      </c>
      <c r="O36" s="58">
        <f t="shared" si="47"/>
        <v>48</v>
      </c>
      <c r="P36" s="58">
        <v>5</v>
      </c>
      <c r="Q36" s="65">
        <f t="shared" si="48"/>
        <v>53</v>
      </c>
      <c r="R36" s="58">
        <v>9</v>
      </c>
      <c r="S36" s="58">
        <v>13</v>
      </c>
      <c r="T36" s="58">
        <v>4571</v>
      </c>
      <c r="U36" s="58">
        <v>1227</v>
      </c>
      <c r="V36" s="65">
        <f t="shared" si="49"/>
        <v>5820</v>
      </c>
      <c r="W36" s="58">
        <v>1469</v>
      </c>
      <c r="X36" s="58">
        <v>3</v>
      </c>
      <c r="Y36" s="58">
        <v>13</v>
      </c>
      <c r="Z36" s="58">
        <v>70</v>
      </c>
      <c r="AA36" s="58">
        <v>38</v>
      </c>
      <c r="AB36" s="58">
        <v>48</v>
      </c>
      <c r="AC36" s="58">
        <v>106</v>
      </c>
      <c r="AD36" s="58">
        <v>61</v>
      </c>
      <c r="AE36" s="58">
        <v>41</v>
      </c>
      <c r="AF36" s="82">
        <v>100056</v>
      </c>
      <c r="AG36" s="58">
        <v>5</v>
      </c>
      <c r="AH36" s="58">
        <v>10</v>
      </c>
      <c r="AI36" s="58">
        <v>6</v>
      </c>
      <c r="AJ36" s="58">
        <v>6</v>
      </c>
      <c r="AK36" s="59">
        <v>6229</v>
      </c>
      <c r="AL36" s="59">
        <v>3070</v>
      </c>
      <c r="AM36" s="59">
        <v>14</v>
      </c>
      <c r="AN36" s="59">
        <v>153</v>
      </c>
      <c r="AO36" s="59">
        <v>176</v>
      </c>
      <c r="AP36" s="59">
        <v>2085</v>
      </c>
      <c r="AQ36" s="59">
        <v>891</v>
      </c>
      <c r="AR36" s="59">
        <v>230</v>
      </c>
      <c r="AS36" s="59">
        <v>58</v>
      </c>
      <c r="AT36" s="60">
        <v>7058</v>
      </c>
      <c r="AU36" s="60">
        <v>469</v>
      </c>
      <c r="AV36" s="61">
        <f t="shared" si="3"/>
        <v>128238</v>
      </c>
    </row>
    <row r="37" spans="1:48" x14ac:dyDescent="0.3">
      <c r="A37" s="369"/>
      <c r="B37" s="80" t="s">
        <v>26</v>
      </c>
      <c r="C37" s="81">
        <v>27</v>
      </c>
      <c r="D37" s="58">
        <v>15</v>
      </c>
      <c r="E37" s="58">
        <v>35</v>
      </c>
      <c r="F37" s="58">
        <v>6</v>
      </c>
      <c r="G37" s="58">
        <v>11</v>
      </c>
      <c r="H37" s="58">
        <v>57</v>
      </c>
      <c r="I37" s="58">
        <v>78</v>
      </c>
      <c r="J37" s="58">
        <v>15</v>
      </c>
      <c r="K37" s="58">
        <v>7</v>
      </c>
      <c r="L37" s="58">
        <v>7</v>
      </c>
      <c r="M37" s="58">
        <v>75</v>
      </c>
      <c r="N37" s="58">
        <v>141</v>
      </c>
      <c r="O37" s="58">
        <f t="shared" si="47"/>
        <v>474</v>
      </c>
      <c r="P37" s="58">
        <v>23</v>
      </c>
      <c r="Q37" s="65">
        <f t="shared" si="48"/>
        <v>497</v>
      </c>
      <c r="R37" s="58">
        <v>62</v>
      </c>
      <c r="S37" s="58">
        <v>109</v>
      </c>
      <c r="T37" s="58">
        <v>7284</v>
      </c>
      <c r="U37" s="58">
        <v>1795</v>
      </c>
      <c r="V37" s="65">
        <f t="shared" si="49"/>
        <v>9250</v>
      </c>
      <c r="W37" s="58">
        <v>125</v>
      </c>
      <c r="X37" s="58">
        <v>9</v>
      </c>
      <c r="Y37" s="58">
        <v>22</v>
      </c>
      <c r="Z37" s="58">
        <v>31</v>
      </c>
      <c r="AA37" s="58">
        <v>23</v>
      </c>
      <c r="AB37" s="58">
        <v>26</v>
      </c>
      <c r="AC37" s="58">
        <v>31</v>
      </c>
      <c r="AD37" s="58">
        <v>40</v>
      </c>
      <c r="AE37" s="58">
        <v>23</v>
      </c>
      <c r="AF37" s="58">
        <v>26</v>
      </c>
      <c r="AG37" s="82">
        <v>103328</v>
      </c>
      <c r="AH37" s="58">
        <v>107</v>
      </c>
      <c r="AI37" s="58">
        <v>54</v>
      </c>
      <c r="AJ37" s="58">
        <v>8</v>
      </c>
      <c r="AK37" s="59">
        <v>15</v>
      </c>
      <c r="AL37" s="59">
        <v>72</v>
      </c>
      <c r="AM37" s="59">
        <v>6248</v>
      </c>
      <c r="AN37" s="59">
        <v>106</v>
      </c>
      <c r="AO37" s="59">
        <v>259</v>
      </c>
      <c r="AP37" s="59">
        <v>175</v>
      </c>
      <c r="AQ37" s="59">
        <v>84</v>
      </c>
      <c r="AR37" s="59">
        <v>1589</v>
      </c>
      <c r="AS37" s="59">
        <v>16459</v>
      </c>
      <c r="AT37" s="60">
        <v>1621</v>
      </c>
      <c r="AU37" s="60">
        <v>410</v>
      </c>
      <c r="AV37" s="61">
        <f t="shared" si="3"/>
        <v>140638</v>
      </c>
    </row>
    <row r="38" spans="1:48" x14ac:dyDescent="0.3">
      <c r="A38" s="369"/>
      <c r="B38" s="80" t="s">
        <v>27</v>
      </c>
      <c r="C38" s="81">
        <v>4</v>
      </c>
      <c r="D38" s="58">
        <v>4</v>
      </c>
      <c r="E38" s="58">
        <v>16</v>
      </c>
      <c r="F38" s="58">
        <v>15</v>
      </c>
      <c r="G38" s="58">
        <v>2</v>
      </c>
      <c r="H38" s="58">
        <v>10</v>
      </c>
      <c r="I38" s="58">
        <v>7</v>
      </c>
      <c r="J38" s="58">
        <v>5</v>
      </c>
      <c r="K38" s="58">
        <v>7</v>
      </c>
      <c r="L38" s="58">
        <v>2</v>
      </c>
      <c r="M38" s="58">
        <v>11</v>
      </c>
      <c r="N38" s="58">
        <v>12</v>
      </c>
      <c r="O38" s="58">
        <f t="shared" si="47"/>
        <v>95</v>
      </c>
      <c r="P38" s="58">
        <v>14</v>
      </c>
      <c r="Q38" s="65">
        <f t="shared" si="48"/>
        <v>109</v>
      </c>
      <c r="R38" s="58">
        <v>14</v>
      </c>
      <c r="S38" s="58">
        <v>25</v>
      </c>
      <c r="T38" s="58">
        <v>802</v>
      </c>
      <c r="U38" s="58">
        <v>449</v>
      </c>
      <c r="V38" s="65">
        <f t="shared" si="49"/>
        <v>1290</v>
      </c>
      <c r="W38" s="58">
        <v>35</v>
      </c>
      <c r="X38" s="58">
        <v>0</v>
      </c>
      <c r="Y38" s="58">
        <v>1</v>
      </c>
      <c r="Z38" s="58">
        <v>57</v>
      </c>
      <c r="AA38" s="58">
        <v>111</v>
      </c>
      <c r="AB38" s="58">
        <v>61</v>
      </c>
      <c r="AC38" s="58">
        <v>47</v>
      </c>
      <c r="AD38" s="58">
        <v>51</v>
      </c>
      <c r="AE38" s="58">
        <v>51</v>
      </c>
      <c r="AF38" s="58">
        <v>11</v>
      </c>
      <c r="AG38" s="58">
        <v>78</v>
      </c>
      <c r="AH38" s="82">
        <v>68636</v>
      </c>
      <c r="AI38" s="58">
        <v>1384</v>
      </c>
      <c r="AJ38" s="58">
        <v>176</v>
      </c>
      <c r="AK38" s="59">
        <v>12</v>
      </c>
      <c r="AL38" s="59">
        <v>59</v>
      </c>
      <c r="AM38" s="59">
        <v>32</v>
      </c>
      <c r="AN38" s="59">
        <v>83</v>
      </c>
      <c r="AO38" s="59">
        <v>19560</v>
      </c>
      <c r="AP38" s="59">
        <v>126</v>
      </c>
      <c r="AQ38" s="59">
        <v>83</v>
      </c>
      <c r="AR38" s="59">
        <v>686</v>
      </c>
      <c r="AS38" s="59">
        <v>2449</v>
      </c>
      <c r="AT38" s="60">
        <v>1224</v>
      </c>
      <c r="AU38" s="60">
        <v>592</v>
      </c>
      <c r="AV38" s="61">
        <f t="shared" si="3"/>
        <v>97004</v>
      </c>
    </row>
    <row r="39" spans="1:48" x14ac:dyDescent="0.3">
      <c r="A39" s="369"/>
      <c r="B39" s="80" t="s">
        <v>28</v>
      </c>
      <c r="C39" s="81">
        <v>2</v>
      </c>
      <c r="D39" s="58">
        <v>4</v>
      </c>
      <c r="E39" s="58">
        <v>8</v>
      </c>
      <c r="F39" s="58">
        <v>8</v>
      </c>
      <c r="G39" s="58">
        <v>4</v>
      </c>
      <c r="H39" s="58">
        <v>10</v>
      </c>
      <c r="I39" s="58">
        <v>6</v>
      </c>
      <c r="J39" s="58">
        <v>10</v>
      </c>
      <c r="K39" s="58">
        <v>4</v>
      </c>
      <c r="L39" s="58">
        <v>1</v>
      </c>
      <c r="M39" s="58">
        <v>6</v>
      </c>
      <c r="N39" s="58">
        <v>6</v>
      </c>
      <c r="O39" s="58">
        <f t="shared" si="47"/>
        <v>69</v>
      </c>
      <c r="P39" s="58">
        <v>8</v>
      </c>
      <c r="Q39" s="65">
        <f t="shared" si="48"/>
        <v>77</v>
      </c>
      <c r="R39" s="58">
        <v>3</v>
      </c>
      <c r="S39" s="58">
        <v>32</v>
      </c>
      <c r="T39" s="58">
        <v>884</v>
      </c>
      <c r="U39" s="58">
        <v>391</v>
      </c>
      <c r="V39" s="65">
        <f t="shared" si="49"/>
        <v>1310</v>
      </c>
      <c r="W39" s="58">
        <v>11</v>
      </c>
      <c r="X39" s="58">
        <v>1</v>
      </c>
      <c r="Y39" s="58">
        <v>12</v>
      </c>
      <c r="Z39" s="58">
        <v>52</v>
      </c>
      <c r="AA39" s="58">
        <v>252</v>
      </c>
      <c r="AB39" s="58">
        <v>129</v>
      </c>
      <c r="AC39" s="58">
        <v>25</v>
      </c>
      <c r="AD39" s="58">
        <v>56</v>
      </c>
      <c r="AE39" s="58">
        <v>103</v>
      </c>
      <c r="AF39" s="58">
        <v>22</v>
      </c>
      <c r="AG39" s="58">
        <v>30</v>
      </c>
      <c r="AH39" s="58">
        <v>1671</v>
      </c>
      <c r="AI39" s="82">
        <v>71414</v>
      </c>
      <c r="AJ39" s="58">
        <v>178</v>
      </c>
      <c r="AK39" s="59">
        <v>36</v>
      </c>
      <c r="AL39" s="59">
        <v>73</v>
      </c>
      <c r="AM39" s="59">
        <v>20</v>
      </c>
      <c r="AN39" s="59">
        <v>60</v>
      </c>
      <c r="AO39" s="59">
        <v>33043</v>
      </c>
      <c r="AP39" s="59">
        <v>119</v>
      </c>
      <c r="AQ39" s="59">
        <v>113</v>
      </c>
      <c r="AR39" s="59">
        <v>430</v>
      </c>
      <c r="AS39" s="59">
        <v>441</v>
      </c>
      <c r="AT39" s="60">
        <v>2911</v>
      </c>
      <c r="AU39" s="60">
        <v>454</v>
      </c>
      <c r="AV39" s="61">
        <f t="shared" si="3"/>
        <v>113043</v>
      </c>
    </row>
    <row r="40" spans="1:48" x14ac:dyDescent="0.3">
      <c r="A40" s="369"/>
      <c r="B40" s="80" t="s">
        <v>29</v>
      </c>
      <c r="C40" s="81">
        <v>1</v>
      </c>
      <c r="D40" s="58">
        <v>2</v>
      </c>
      <c r="E40" s="58">
        <v>2</v>
      </c>
      <c r="F40" s="58">
        <v>6</v>
      </c>
      <c r="G40" s="58">
        <v>1</v>
      </c>
      <c r="H40" s="58">
        <v>2</v>
      </c>
      <c r="I40" s="58">
        <v>8</v>
      </c>
      <c r="J40" s="58">
        <v>2</v>
      </c>
      <c r="K40" s="58">
        <v>0</v>
      </c>
      <c r="L40" s="58">
        <v>2</v>
      </c>
      <c r="M40" s="58">
        <v>1</v>
      </c>
      <c r="N40" s="58">
        <v>3</v>
      </c>
      <c r="O40" s="58">
        <f t="shared" si="47"/>
        <v>30</v>
      </c>
      <c r="P40" s="58">
        <v>7</v>
      </c>
      <c r="Q40" s="65">
        <f t="shared" si="48"/>
        <v>37</v>
      </c>
      <c r="R40" s="58">
        <v>7</v>
      </c>
      <c r="S40" s="58">
        <v>5</v>
      </c>
      <c r="T40" s="58">
        <v>434</v>
      </c>
      <c r="U40" s="58">
        <v>138</v>
      </c>
      <c r="V40" s="65">
        <f t="shared" si="49"/>
        <v>584</v>
      </c>
      <c r="W40" s="58">
        <v>11</v>
      </c>
      <c r="X40" s="58">
        <v>1</v>
      </c>
      <c r="Y40" s="58">
        <v>6</v>
      </c>
      <c r="Z40" s="58">
        <v>9</v>
      </c>
      <c r="AA40" s="58">
        <v>20</v>
      </c>
      <c r="AB40" s="58">
        <v>16</v>
      </c>
      <c r="AC40" s="58">
        <v>17</v>
      </c>
      <c r="AD40" s="58">
        <v>9</v>
      </c>
      <c r="AE40" s="58">
        <v>7</v>
      </c>
      <c r="AF40" s="58">
        <v>7</v>
      </c>
      <c r="AG40" s="58">
        <v>20</v>
      </c>
      <c r="AH40" s="58">
        <v>736</v>
      </c>
      <c r="AI40" s="58">
        <v>521</v>
      </c>
      <c r="AJ40" s="82">
        <v>54933</v>
      </c>
      <c r="AK40" s="59">
        <v>7</v>
      </c>
      <c r="AL40" s="59">
        <v>18</v>
      </c>
      <c r="AM40" s="59">
        <v>6</v>
      </c>
      <c r="AN40" s="59">
        <v>34</v>
      </c>
      <c r="AO40" s="59">
        <v>1087</v>
      </c>
      <c r="AP40" s="59">
        <v>32</v>
      </c>
      <c r="AQ40" s="59">
        <v>27</v>
      </c>
      <c r="AR40" s="59">
        <v>136</v>
      </c>
      <c r="AS40" s="59">
        <v>103</v>
      </c>
      <c r="AT40" s="60">
        <v>1056</v>
      </c>
      <c r="AU40" s="60">
        <v>295</v>
      </c>
      <c r="AV40" s="61">
        <f t="shared" si="3"/>
        <v>59735</v>
      </c>
    </row>
    <row r="41" spans="1:48" ht="25.5" customHeight="1" x14ac:dyDescent="0.3">
      <c r="A41" s="369"/>
      <c r="B41" s="83" t="s">
        <v>31</v>
      </c>
      <c r="C41" s="84">
        <v>8</v>
      </c>
      <c r="D41" s="59">
        <v>1</v>
      </c>
      <c r="E41" s="59">
        <v>38</v>
      </c>
      <c r="F41" s="59">
        <v>5</v>
      </c>
      <c r="G41" s="59">
        <v>5</v>
      </c>
      <c r="H41" s="59">
        <v>6</v>
      </c>
      <c r="I41" s="59">
        <v>13</v>
      </c>
      <c r="J41" s="59">
        <v>8</v>
      </c>
      <c r="K41" s="59">
        <v>5</v>
      </c>
      <c r="L41" s="59">
        <v>3</v>
      </c>
      <c r="M41" s="59">
        <v>19</v>
      </c>
      <c r="N41" s="59">
        <v>5</v>
      </c>
      <c r="O41" s="59">
        <f t="shared" si="47"/>
        <v>116</v>
      </c>
      <c r="P41" s="59">
        <v>24</v>
      </c>
      <c r="Q41" s="66">
        <f t="shared" si="48"/>
        <v>140</v>
      </c>
      <c r="R41" s="59">
        <v>27</v>
      </c>
      <c r="S41" s="59">
        <v>30</v>
      </c>
      <c r="T41" s="59">
        <v>9706</v>
      </c>
      <c r="U41" s="59">
        <v>3211</v>
      </c>
      <c r="V41" s="66">
        <f t="shared" si="49"/>
        <v>12974</v>
      </c>
      <c r="W41" s="59">
        <v>14462</v>
      </c>
      <c r="X41" s="59">
        <v>15</v>
      </c>
      <c r="Y41" s="59">
        <v>34</v>
      </c>
      <c r="Z41" s="59">
        <v>70</v>
      </c>
      <c r="AA41" s="59">
        <v>43</v>
      </c>
      <c r="AB41" s="59">
        <v>63</v>
      </c>
      <c r="AC41" s="59">
        <v>161</v>
      </c>
      <c r="AD41" s="59">
        <v>87</v>
      </c>
      <c r="AE41" s="59">
        <v>46</v>
      </c>
      <c r="AF41" s="59">
        <v>11970</v>
      </c>
      <c r="AG41" s="59">
        <v>7</v>
      </c>
      <c r="AH41" s="59">
        <v>12</v>
      </c>
      <c r="AI41" s="59">
        <v>12</v>
      </c>
      <c r="AJ41" s="59">
        <v>1</v>
      </c>
      <c r="AK41" s="85">
        <v>132398</v>
      </c>
      <c r="AL41" s="59">
        <v>2907</v>
      </c>
      <c r="AM41" s="59">
        <v>18</v>
      </c>
      <c r="AN41" s="59">
        <v>563</v>
      </c>
      <c r="AO41" s="59">
        <v>209</v>
      </c>
      <c r="AP41" s="59">
        <v>20912</v>
      </c>
      <c r="AQ41" s="59">
        <v>372</v>
      </c>
      <c r="AR41" s="59">
        <v>327</v>
      </c>
      <c r="AS41" s="59">
        <v>103</v>
      </c>
      <c r="AT41" s="60">
        <v>10526</v>
      </c>
      <c r="AU41" s="60">
        <v>605</v>
      </c>
      <c r="AV41" s="61">
        <f t="shared" si="3"/>
        <v>209037</v>
      </c>
    </row>
    <row r="42" spans="1:48" x14ac:dyDescent="0.3">
      <c r="A42" s="369"/>
      <c r="B42" s="83" t="s">
        <v>32</v>
      </c>
      <c r="C42" s="84">
        <v>13</v>
      </c>
      <c r="D42" s="59">
        <v>8</v>
      </c>
      <c r="E42" s="59">
        <v>33</v>
      </c>
      <c r="F42" s="59">
        <v>2</v>
      </c>
      <c r="G42" s="59">
        <v>5</v>
      </c>
      <c r="H42" s="59">
        <v>14</v>
      </c>
      <c r="I42" s="59">
        <v>28</v>
      </c>
      <c r="J42" s="59">
        <v>10</v>
      </c>
      <c r="K42" s="59">
        <v>11</v>
      </c>
      <c r="L42" s="59">
        <v>1</v>
      </c>
      <c r="M42" s="59">
        <v>26</v>
      </c>
      <c r="N42" s="59">
        <v>11</v>
      </c>
      <c r="O42" s="59">
        <f t="shared" si="47"/>
        <v>162</v>
      </c>
      <c r="P42" s="59">
        <v>24</v>
      </c>
      <c r="Q42" s="66">
        <f t="shared" si="48"/>
        <v>186</v>
      </c>
      <c r="R42" s="59">
        <v>16</v>
      </c>
      <c r="S42" s="59">
        <v>40</v>
      </c>
      <c r="T42" s="59">
        <v>17448</v>
      </c>
      <c r="U42" s="59">
        <v>16454</v>
      </c>
      <c r="V42" s="66">
        <f t="shared" si="49"/>
        <v>33958</v>
      </c>
      <c r="W42" s="59">
        <v>750</v>
      </c>
      <c r="X42" s="59">
        <v>9</v>
      </c>
      <c r="Y42" s="59">
        <v>23</v>
      </c>
      <c r="Z42" s="59">
        <v>1070</v>
      </c>
      <c r="AA42" s="59">
        <v>521</v>
      </c>
      <c r="AB42" s="59">
        <v>1080</v>
      </c>
      <c r="AC42" s="59">
        <v>6752</v>
      </c>
      <c r="AD42" s="59">
        <v>5571</v>
      </c>
      <c r="AE42" s="59">
        <v>1075</v>
      </c>
      <c r="AF42" s="59">
        <v>5403</v>
      </c>
      <c r="AG42" s="59">
        <v>21</v>
      </c>
      <c r="AH42" s="59">
        <v>41</v>
      </c>
      <c r="AI42" s="59">
        <v>27</v>
      </c>
      <c r="AJ42" s="59">
        <v>3</v>
      </c>
      <c r="AK42" s="59">
        <v>2004</v>
      </c>
      <c r="AL42" s="85">
        <v>170063</v>
      </c>
      <c r="AM42" s="59">
        <v>28</v>
      </c>
      <c r="AN42" s="59">
        <v>324</v>
      </c>
      <c r="AO42" s="59">
        <v>721</v>
      </c>
      <c r="AP42" s="59">
        <v>9498</v>
      </c>
      <c r="AQ42" s="59">
        <v>10014</v>
      </c>
      <c r="AR42" s="59">
        <v>2466</v>
      </c>
      <c r="AS42" s="59">
        <v>234</v>
      </c>
      <c r="AT42" s="60">
        <v>3912</v>
      </c>
      <c r="AU42" s="60">
        <v>1029</v>
      </c>
      <c r="AV42" s="61">
        <f t="shared" si="3"/>
        <v>256783</v>
      </c>
    </row>
    <row r="43" spans="1:48" x14ac:dyDescent="0.3">
      <c r="A43" s="369"/>
      <c r="B43" s="83" t="s">
        <v>35</v>
      </c>
      <c r="C43" s="84">
        <v>840</v>
      </c>
      <c r="D43" s="59">
        <v>97</v>
      </c>
      <c r="E43" s="59">
        <v>181</v>
      </c>
      <c r="F43" s="59">
        <v>93</v>
      </c>
      <c r="G43" s="59">
        <v>50</v>
      </c>
      <c r="H43" s="59">
        <v>653</v>
      </c>
      <c r="I43" s="59">
        <v>865</v>
      </c>
      <c r="J43" s="59">
        <v>315</v>
      </c>
      <c r="K43" s="59">
        <v>100</v>
      </c>
      <c r="L43" s="59">
        <v>16</v>
      </c>
      <c r="M43" s="59">
        <v>1319</v>
      </c>
      <c r="N43" s="59">
        <v>6598</v>
      </c>
      <c r="O43" s="59">
        <f t="shared" si="47"/>
        <v>11127</v>
      </c>
      <c r="P43" s="59">
        <v>167</v>
      </c>
      <c r="Q43" s="66">
        <f t="shared" si="48"/>
        <v>11294</v>
      </c>
      <c r="R43" s="59">
        <v>183</v>
      </c>
      <c r="S43" s="59">
        <v>369</v>
      </c>
      <c r="T43" s="59">
        <v>8738</v>
      </c>
      <c r="U43" s="59">
        <v>2273</v>
      </c>
      <c r="V43" s="66">
        <f t="shared" si="49"/>
        <v>11563</v>
      </c>
      <c r="W43" s="59">
        <v>99</v>
      </c>
      <c r="X43" s="59">
        <v>10</v>
      </c>
      <c r="Y43" s="59">
        <v>56</v>
      </c>
      <c r="Z43" s="59">
        <v>63</v>
      </c>
      <c r="AA43" s="59">
        <v>30</v>
      </c>
      <c r="AB43" s="59">
        <v>39</v>
      </c>
      <c r="AC43" s="59">
        <v>46</v>
      </c>
      <c r="AD43" s="59">
        <v>49</v>
      </c>
      <c r="AE43" s="59">
        <v>44</v>
      </c>
      <c r="AF43" s="59">
        <v>37</v>
      </c>
      <c r="AG43" s="59">
        <v>11914</v>
      </c>
      <c r="AH43" s="59">
        <v>78</v>
      </c>
      <c r="AI43" s="59">
        <v>26</v>
      </c>
      <c r="AJ43" s="59">
        <v>6</v>
      </c>
      <c r="AK43" s="59">
        <v>38</v>
      </c>
      <c r="AL43" s="59">
        <v>78</v>
      </c>
      <c r="AM43" s="85">
        <v>190819</v>
      </c>
      <c r="AN43" s="59">
        <v>205</v>
      </c>
      <c r="AO43" s="59">
        <v>300</v>
      </c>
      <c r="AP43" s="59">
        <v>222</v>
      </c>
      <c r="AQ43" s="59">
        <v>83</v>
      </c>
      <c r="AR43" s="59">
        <v>2041</v>
      </c>
      <c r="AS43" s="59">
        <v>9946</v>
      </c>
      <c r="AT43" s="60">
        <v>1631</v>
      </c>
      <c r="AU43" s="60">
        <v>836</v>
      </c>
      <c r="AV43" s="61">
        <f t="shared" si="3"/>
        <v>241553</v>
      </c>
    </row>
    <row r="44" spans="1:48" x14ac:dyDescent="0.3">
      <c r="A44" s="369"/>
      <c r="B44" s="83" t="s">
        <v>36</v>
      </c>
      <c r="C44" s="84">
        <v>55</v>
      </c>
      <c r="D44" s="59">
        <v>50</v>
      </c>
      <c r="E44" s="59">
        <v>826</v>
      </c>
      <c r="F44" s="59">
        <v>28</v>
      </c>
      <c r="G44" s="59">
        <v>159</v>
      </c>
      <c r="H44" s="59">
        <v>130</v>
      </c>
      <c r="I44" s="59">
        <v>259</v>
      </c>
      <c r="J44" s="59">
        <v>35</v>
      </c>
      <c r="K44" s="59">
        <v>56</v>
      </c>
      <c r="L44" s="59">
        <v>13</v>
      </c>
      <c r="M44" s="59">
        <v>201</v>
      </c>
      <c r="N44" s="59">
        <v>61</v>
      </c>
      <c r="O44" s="59">
        <f t="shared" si="47"/>
        <v>1873</v>
      </c>
      <c r="P44" s="59">
        <v>261</v>
      </c>
      <c r="Q44" s="66">
        <f t="shared" si="48"/>
        <v>2134</v>
      </c>
      <c r="R44" s="59">
        <v>523</v>
      </c>
      <c r="S44" s="59">
        <v>410</v>
      </c>
      <c r="T44" s="59">
        <v>79475</v>
      </c>
      <c r="U44" s="59">
        <v>34012</v>
      </c>
      <c r="V44" s="66">
        <f t="shared" si="49"/>
        <v>114420</v>
      </c>
      <c r="W44" s="59">
        <v>423</v>
      </c>
      <c r="X44" s="59">
        <v>17635</v>
      </c>
      <c r="Y44" s="59">
        <v>8675</v>
      </c>
      <c r="Z44" s="59">
        <v>115</v>
      </c>
      <c r="AA44" s="59">
        <v>74</v>
      </c>
      <c r="AB44" s="59">
        <v>82</v>
      </c>
      <c r="AC44" s="59">
        <v>165</v>
      </c>
      <c r="AD44" s="59">
        <v>134</v>
      </c>
      <c r="AE44" s="59">
        <v>67</v>
      </c>
      <c r="AF44" s="59">
        <v>218</v>
      </c>
      <c r="AG44" s="59">
        <v>54</v>
      </c>
      <c r="AH44" s="59">
        <v>55</v>
      </c>
      <c r="AI44" s="59">
        <v>46</v>
      </c>
      <c r="AJ44" s="59">
        <v>10</v>
      </c>
      <c r="AK44" s="59">
        <v>300</v>
      </c>
      <c r="AL44" s="59">
        <v>323</v>
      </c>
      <c r="AM44" s="59">
        <v>92</v>
      </c>
      <c r="AN44" s="85">
        <v>496369</v>
      </c>
      <c r="AO44" s="59">
        <v>409</v>
      </c>
      <c r="AP44" s="59">
        <v>16071</v>
      </c>
      <c r="AQ44" s="59">
        <v>215</v>
      </c>
      <c r="AR44" s="59">
        <v>919</v>
      </c>
      <c r="AS44" s="59">
        <v>367</v>
      </c>
      <c r="AT44" s="60">
        <v>18789</v>
      </c>
      <c r="AU44" s="60">
        <v>2022</v>
      </c>
      <c r="AV44" s="61">
        <f t="shared" si="3"/>
        <v>680183</v>
      </c>
    </row>
    <row r="45" spans="1:48" x14ac:dyDescent="0.3">
      <c r="A45" s="369"/>
      <c r="B45" s="83" t="s">
        <v>37</v>
      </c>
      <c r="C45" s="84">
        <v>32</v>
      </c>
      <c r="D45" s="59">
        <v>18</v>
      </c>
      <c r="E45" s="59">
        <v>74</v>
      </c>
      <c r="F45" s="59">
        <v>47</v>
      </c>
      <c r="G45" s="59">
        <v>11</v>
      </c>
      <c r="H45" s="59">
        <v>40</v>
      </c>
      <c r="I45" s="59">
        <v>47</v>
      </c>
      <c r="J45" s="59">
        <v>82</v>
      </c>
      <c r="K45" s="59">
        <v>8</v>
      </c>
      <c r="L45" s="59">
        <v>9</v>
      </c>
      <c r="M45" s="59">
        <v>73</v>
      </c>
      <c r="N45" s="59">
        <v>29</v>
      </c>
      <c r="O45" s="59">
        <f t="shared" si="47"/>
        <v>470</v>
      </c>
      <c r="P45" s="59">
        <v>183</v>
      </c>
      <c r="Q45" s="66">
        <f t="shared" si="48"/>
        <v>653</v>
      </c>
      <c r="R45" s="59">
        <v>36</v>
      </c>
      <c r="S45" s="59">
        <v>105</v>
      </c>
      <c r="T45" s="59">
        <v>16008</v>
      </c>
      <c r="U45" s="59">
        <v>7012</v>
      </c>
      <c r="V45" s="66">
        <f t="shared" si="49"/>
        <v>23161</v>
      </c>
      <c r="W45" s="59">
        <v>124</v>
      </c>
      <c r="X45" s="59">
        <v>20</v>
      </c>
      <c r="Y45" s="59">
        <v>34</v>
      </c>
      <c r="Z45" s="59">
        <v>4638</v>
      </c>
      <c r="AA45" s="59">
        <v>10178</v>
      </c>
      <c r="AB45" s="59">
        <v>3806</v>
      </c>
      <c r="AC45" s="59">
        <v>1172</v>
      </c>
      <c r="AD45" s="59">
        <v>1486</v>
      </c>
      <c r="AE45" s="59">
        <v>3506</v>
      </c>
      <c r="AF45" s="59">
        <v>166</v>
      </c>
      <c r="AG45" s="59">
        <v>157</v>
      </c>
      <c r="AH45" s="59">
        <v>31772</v>
      </c>
      <c r="AI45" s="59">
        <v>33962</v>
      </c>
      <c r="AJ45" s="59">
        <v>316</v>
      </c>
      <c r="AK45" s="59">
        <v>125</v>
      </c>
      <c r="AL45" s="59">
        <v>851</v>
      </c>
      <c r="AM45" s="59">
        <v>134</v>
      </c>
      <c r="AN45" s="59">
        <v>339</v>
      </c>
      <c r="AO45" s="85">
        <v>486547</v>
      </c>
      <c r="AP45" s="59">
        <v>859</v>
      </c>
      <c r="AQ45" s="59">
        <v>1569</v>
      </c>
      <c r="AR45" s="59">
        <v>32447</v>
      </c>
      <c r="AS45" s="59">
        <v>7915</v>
      </c>
      <c r="AT45" s="60">
        <v>20630</v>
      </c>
      <c r="AU45" s="60">
        <v>3044</v>
      </c>
      <c r="AV45" s="61">
        <f t="shared" si="3"/>
        <v>669611</v>
      </c>
    </row>
    <row r="46" spans="1:48" x14ac:dyDescent="0.3">
      <c r="A46" s="369"/>
      <c r="B46" s="83" t="s">
        <v>38</v>
      </c>
      <c r="C46" s="84">
        <v>28</v>
      </c>
      <c r="D46" s="59">
        <v>15</v>
      </c>
      <c r="E46" s="59">
        <v>233</v>
      </c>
      <c r="F46" s="59">
        <v>9</v>
      </c>
      <c r="G46" s="59">
        <v>45</v>
      </c>
      <c r="H46" s="59">
        <v>48</v>
      </c>
      <c r="I46" s="59">
        <v>80</v>
      </c>
      <c r="J46" s="59">
        <v>11</v>
      </c>
      <c r="K46" s="59">
        <v>26</v>
      </c>
      <c r="L46" s="59">
        <v>14</v>
      </c>
      <c r="M46" s="59">
        <v>58</v>
      </c>
      <c r="N46" s="59">
        <v>30</v>
      </c>
      <c r="O46" s="59">
        <f t="shared" si="47"/>
        <v>597</v>
      </c>
      <c r="P46" s="59">
        <v>92</v>
      </c>
      <c r="Q46" s="66">
        <f t="shared" si="48"/>
        <v>689</v>
      </c>
      <c r="R46" s="59">
        <v>120</v>
      </c>
      <c r="S46" s="59">
        <v>157</v>
      </c>
      <c r="T46" s="59">
        <v>71111</v>
      </c>
      <c r="U46" s="59">
        <v>46306</v>
      </c>
      <c r="V46" s="66">
        <f t="shared" si="49"/>
        <v>117694</v>
      </c>
      <c r="W46" s="59">
        <v>6580</v>
      </c>
      <c r="X46" s="59">
        <v>87</v>
      </c>
      <c r="Y46" s="59">
        <v>287</v>
      </c>
      <c r="Z46" s="59">
        <v>343</v>
      </c>
      <c r="AA46" s="59">
        <v>148</v>
      </c>
      <c r="AB46" s="59">
        <v>320</v>
      </c>
      <c r="AC46" s="59">
        <v>1065</v>
      </c>
      <c r="AD46" s="59">
        <v>546</v>
      </c>
      <c r="AE46" s="59">
        <v>309</v>
      </c>
      <c r="AF46" s="59">
        <v>2083</v>
      </c>
      <c r="AG46" s="59">
        <v>44</v>
      </c>
      <c r="AH46" s="59">
        <v>49</v>
      </c>
      <c r="AI46" s="59">
        <v>30</v>
      </c>
      <c r="AJ46" s="59">
        <v>10</v>
      </c>
      <c r="AK46" s="59">
        <v>5666</v>
      </c>
      <c r="AL46" s="59">
        <v>7113</v>
      </c>
      <c r="AM46" s="59">
        <v>64</v>
      </c>
      <c r="AN46" s="59">
        <v>15271</v>
      </c>
      <c r="AO46" s="59">
        <v>613</v>
      </c>
      <c r="AP46" s="85">
        <v>393630</v>
      </c>
      <c r="AQ46" s="59">
        <v>677</v>
      </c>
      <c r="AR46" s="59">
        <v>1808</v>
      </c>
      <c r="AS46" s="59">
        <v>336</v>
      </c>
      <c r="AT46" s="60">
        <v>11557</v>
      </c>
      <c r="AU46" s="60">
        <v>1645</v>
      </c>
      <c r="AV46" s="61">
        <f t="shared" si="3"/>
        <v>568664</v>
      </c>
    </row>
    <row r="47" spans="1:48" x14ac:dyDescent="0.3">
      <c r="A47" s="369"/>
      <c r="B47" s="83" t="s">
        <v>39</v>
      </c>
      <c r="C47" s="84">
        <v>7</v>
      </c>
      <c r="D47" s="59">
        <v>11</v>
      </c>
      <c r="E47" s="59">
        <v>21</v>
      </c>
      <c r="F47" s="59">
        <v>4</v>
      </c>
      <c r="G47" s="59">
        <v>1</v>
      </c>
      <c r="H47" s="59">
        <v>19</v>
      </c>
      <c r="I47" s="59">
        <v>19</v>
      </c>
      <c r="J47" s="59">
        <v>9</v>
      </c>
      <c r="K47" s="59">
        <v>9</v>
      </c>
      <c r="L47" s="59">
        <v>4</v>
      </c>
      <c r="M47" s="59">
        <v>18</v>
      </c>
      <c r="N47" s="59">
        <v>8</v>
      </c>
      <c r="O47" s="59">
        <f t="shared" si="47"/>
        <v>130</v>
      </c>
      <c r="P47" s="59">
        <v>11</v>
      </c>
      <c r="Q47" s="66">
        <f t="shared" si="48"/>
        <v>141</v>
      </c>
      <c r="R47" s="59">
        <v>15</v>
      </c>
      <c r="S47" s="59">
        <v>21</v>
      </c>
      <c r="T47" s="59">
        <v>7289</v>
      </c>
      <c r="U47" s="59">
        <v>2535</v>
      </c>
      <c r="V47" s="66">
        <f t="shared" si="49"/>
        <v>9860</v>
      </c>
      <c r="W47" s="59">
        <v>101</v>
      </c>
      <c r="X47" s="59">
        <v>5</v>
      </c>
      <c r="Y47" s="59">
        <v>12</v>
      </c>
      <c r="Z47" s="59">
        <v>624</v>
      </c>
      <c r="AA47" s="59">
        <v>2917</v>
      </c>
      <c r="AB47" s="59">
        <v>3593</v>
      </c>
      <c r="AC47" s="59">
        <v>851</v>
      </c>
      <c r="AD47" s="59">
        <v>1082</v>
      </c>
      <c r="AE47" s="59">
        <v>1566</v>
      </c>
      <c r="AF47" s="59">
        <v>976</v>
      </c>
      <c r="AG47" s="59">
        <v>22</v>
      </c>
      <c r="AH47" s="59">
        <v>59</v>
      </c>
      <c r="AI47" s="59">
        <v>84</v>
      </c>
      <c r="AJ47" s="59">
        <v>8</v>
      </c>
      <c r="AK47" s="59">
        <v>236</v>
      </c>
      <c r="AL47" s="59">
        <v>8021</v>
      </c>
      <c r="AM47" s="59">
        <v>27</v>
      </c>
      <c r="AN47" s="59">
        <v>147</v>
      </c>
      <c r="AO47" s="59">
        <v>1111</v>
      </c>
      <c r="AP47" s="59">
        <v>783</v>
      </c>
      <c r="AQ47" s="85">
        <v>288760</v>
      </c>
      <c r="AR47" s="59">
        <v>957</v>
      </c>
      <c r="AS47" s="59">
        <v>147</v>
      </c>
      <c r="AT47" s="60">
        <v>13529</v>
      </c>
      <c r="AU47" s="60">
        <v>1311</v>
      </c>
      <c r="AV47" s="61">
        <f t="shared" si="3"/>
        <v>336930</v>
      </c>
    </row>
    <row r="48" spans="1:48" x14ac:dyDescent="0.3">
      <c r="A48" s="369"/>
      <c r="B48" s="83" t="s">
        <v>40</v>
      </c>
      <c r="C48" s="84">
        <v>125</v>
      </c>
      <c r="D48" s="59">
        <v>41</v>
      </c>
      <c r="E48" s="59">
        <v>279</v>
      </c>
      <c r="F48" s="59">
        <v>23</v>
      </c>
      <c r="G48" s="59">
        <v>59</v>
      </c>
      <c r="H48" s="59">
        <v>213</v>
      </c>
      <c r="I48" s="59">
        <v>1269</v>
      </c>
      <c r="J48" s="59">
        <v>38</v>
      </c>
      <c r="K48" s="59">
        <v>47</v>
      </c>
      <c r="L48" s="59">
        <v>12</v>
      </c>
      <c r="M48" s="59">
        <v>447</v>
      </c>
      <c r="N48" s="59">
        <v>260</v>
      </c>
      <c r="O48" s="59">
        <f t="shared" si="47"/>
        <v>2813</v>
      </c>
      <c r="P48" s="59">
        <v>288</v>
      </c>
      <c r="Q48" s="66">
        <f t="shared" si="48"/>
        <v>3101</v>
      </c>
      <c r="R48" s="59">
        <v>241</v>
      </c>
      <c r="S48" s="59">
        <v>1372</v>
      </c>
      <c r="T48" s="59">
        <v>66961</v>
      </c>
      <c r="U48" s="59">
        <v>65625</v>
      </c>
      <c r="V48" s="66">
        <f t="shared" si="49"/>
        <v>134199</v>
      </c>
      <c r="W48" s="59">
        <v>265</v>
      </c>
      <c r="X48" s="59">
        <v>36</v>
      </c>
      <c r="Y48" s="59">
        <v>92</v>
      </c>
      <c r="Z48" s="59">
        <v>3718</v>
      </c>
      <c r="AA48" s="59">
        <v>775</v>
      </c>
      <c r="AB48" s="59">
        <v>1385</v>
      </c>
      <c r="AC48" s="59">
        <v>3827</v>
      </c>
      <c r="AD48" s="59">
        <v>3976</v>
      </c>
      <c r="AE48" s="59">
        <v>1967</v>
      </c>
      <c r="AF48" s="59">
        <v>165</v>
      </c>
      <c r="AG48" s="59">
        <v>432</v>
      </c>
      <c r="AH48" s="59">
        <v>328</v>
      </c>
      <c r="AI48" s="59">
        <v>233</v>
      </c>
      <c r="AJ48" s="59">
        <v>25</v>
      </c>
      <c r="AK48" s="59">
        <v>107</v>
      </c>
      <c r="AL48" s="59">
        <v>1582</v>
      </c>
      <c r="AM48" s="59">
        <v>411</v>
      </c>
      <c r="AN48" s="59">
        <v>480</v>
      </c>
      <c r="AO48" s="59">
        <v>18258</v>
      </c>
      <c r="AP48" s="59">
        <v>1471</v>
      </c>
      <c r="AQ48" s="59">
        <v>601</v>
      </c>
      <c r="AR48" s="85">
        <v>382174</v>
      </c>
      <c r="AS48" s="59">
        <v>13119</v>
      </c>
      <c r="AT48" s="60">
        <v>3885</v>
      </c>
      <c r="AU48" s="60">
        <v>2288</v>
      </c>
      <c r="AV48" s="61">
        <f t="shared" si="3"/>
        <v>578900</v>
      </c>
    </row>
    <row r="49" spans="1:48" x14ac:dyDescent="0.3">
      <c r="A49" s="369"/>
      <c r="B49" s="83" t="s">
        <v>41</v>
      </c>
      <c r="C49" s="84">
        <v>39</v>
      </c>
      <c r="D49" s="59">
        <v>33</v>
      </c>
      <c r="E49" s="59">
        <v>142</v>
      </c>
      <c r="F49" s="59">
        <v>13</v>
      </c>
      <c r="G49" s="59">
        <v>46</v>
      </c>
      <c r="H49" s="59">
        <v>175</v>
      </c>
      <c r="I49" s="59">
        <v>594</v>
      </c>
      <c r="J49" s="59">
        <v>15</v>
      </c>
      <c r="K49" s="59">
        <v>36</v>
      </c>
      <c r="L49" s="59">
        <v>14</v>
      </c>
      <c r="M49" s="59">
        <v>292</v>
      </c>
      <c r="N49" s="59">
        <v>427</v>
      </c>
      <c r="O49" s="59">
        <f t="shared" si="47"/>
        <v>1826</v>
      </c>
      <c r="P49" s="59">
        <v>133</v>
      </c>
      <c r="Q49" s="66">
        <f t="shared" si="48"/>
        <v>1959</v>
      </c>
      <c r="R49" s="59">
        <v>132</v>
      </c>
      <c r="S49" s="59">
        <v>357</v>
      </c>
      <c r="T49" s="59">
        <v>15756</v>
      </c>
      <c r="U49" s="59">
        <v>6966</v>
      </c>
      <c r="V49" s="66">
        <f t="shared" si="49"/>
        <v>23211</v>
      </c>
      <c r="W49" s="59">
        <v>570</v>
      </c>
      <c r="X49" s="59">
        <v>14</v>
      </c>
      <c r="Y49" s="59">
        <v>87</v>
      </c>
      <c r="Z49" s="59">
        <v>209</v>
      </c>
      <c r="AA49" s="59">
        <v>113</v>
      </c>
      <c r="AB49" s="59">
        <v>107</v>
      </c>
      <c r="AC49" s="59">
        <v>248</v>
      </c>
      <c r="AD49" s="59">
        <v>138</v>
      </c>
      <c r="AE49" s="59">
        <v>157</v>
      </c>
      <c r="AF49" s="59">
        <v>66</v>
      </c>
      <c r="AG49" s="59">
        <v>16871</v>
      </c>
      <c r="AH49" s="59">
        <v>2469</v>
      </c>
      <c r="AI49" s="59">
        <v>355</v>
      </c>
      <c r="AJ49" s="59">
        <v>40</v>
      </c>
      <c r="AK49" s="59">
        <v>56</v>
      </c>
      <c r="AL49" s="59">
        <v>231</v>
      </c>
      <c r="AM49" s="59">
        <v>5771</v>
      </c>
      <c r="AN49" s="59">
        <v>285</v>
      </c>
      <c r="AO49" s="59">
        <v>6203</v>
      </c>
      <c r="AP49" s="59">
        <v>452</v>
      </c>
      <c r="AQ49" s="59">
        <v>231</v>
      </c>
      <c r="AR49" s="59">
        <v>21292</v>
      </c>
      <c r="AS49" s="85">
        <v>312236</v>
      </c>
      <c r="AT49" s="60">
        <v>3153</v>
      </c>
      <c r="AU49" s="60">
        <v>1360</v>
      </c>
      <c r="AV49" s="61">
        <f t="shared" si="3"/>
        <v>397884</v>
      </c>
    </row>
    <row r="50" spans="1:48" x14ac:dyDescent="0.3">
      <c r="A50" s="369"/>
      <c r="B50" s="86" t="s">
        <v>30</v>
      </c>
      <c r="C50" s="87">
        <v>322</v>
      </c>
      <c r="D50" s="60">
        <v>273</v>
      </c>
      <c r="E50" s="60">
        <v>853</v>
      </c>
      <c r="F50" s="60">
        <v>315</v>
      </c>
      <c r="G50" s="60">
        <v>202</v>
      </c>
      <c r="H50" s="60">
        <v>1137</v>
      </c>
      <c r="I50" s="60">
        <v>369</v>
      </c>
      <c r="J50" s="60">
        <v>225</v>
      </c>
      <c r="K50" s="60">
        <v>259</v>
      </c>
      <c r="L50" s="60">
        <v>185</v>
      </c>
      <c r="M50" s="60">
        <v>501</v>
      </c>
      <c r="N50" s="60">
        <v>246</v>
      </c>
      <c r="O50" s="60">
        <f t="shared" si="47"/>
        <v>4887</v>
      </c>
      <c r="P50" s="60">
        <v>983</v>
      </c>
      <c r="Q50" s="67">
        <f t="shared" si="48"/>
        <v>5870</v>
      </c>
      <c r="R50" s="60">
        <v>548</v>
      </c>
      <c r="S50" s="60">
        <v>795</v>
      </c>
      <c r="T50" s="60">
        <v>67624</v>
      </c>
      <c r="U50" s="60">
        <v>25588</v>
      </c>
      <c r="V50" s="67">
        <f t="shared" si="49"/>
        <v>94555</v>
      </c>
      <c r="W50" s="60">
        <v>6179</v>
      </c>
      <c r="X50" s="60">
        <v>389</v>
      </c>
      <c r="Y50" s="60">
        <v>579</v>
      </c>
      <c r="Z50" s="60">
        <v>1990</v>
      </c>
      <c r="AA50" s="60">
        <v>6279</v>
      </c>
      <c r="AB50" s="60">
        <v>2758</v>
      </c>
      <c r="AC50" s="60">
        <v>2083</v>
      </c>
      <c r="AD50" s="60">
        <v>2012</v>
      </c>
      <c r="AE50" s="60">
        <v>2116</v>
      </c>
      <c r="AF50" s="60">
        <v>19133</v>
      </c>
      <c r="AG50" s="60">
        <v>571</v>
      </c>
      <c r="AH50" s="60">
        <v>2986</v>
      </c>
      <c r="AI50" s="60">
        <v>4313</v>
      </c>
      <c r="AJ50" s="60">
        <v>647</v>
      </c>
      <c r="AK50" s="60">
        <v>14931</v>
      </c>
      <c r="AL50" s="60">
        <v>6790</v>
      </c>
      <c r="AM50" s="60">
        <v>997</v>
      </c>
      <c r="AN50" s="60">
        <v>21365</v>
      </c>
      <c r="AO50" s="60">
        <v>34376</v>
      </c>
      <c r="AP50" s="60">
        <v>19297</v>
      </c>
      <c r="AQ50" s="60">
        <v>27285</v>
      </c>
      <c r="AR50" s="60">
        <v>10249</v>
      </c>
      <c r="AS50" s="60">
        <v>4695</v>
      </c>
      <c r="AT50" s="88">
        <v>14886331</v>
      </c>
      <c r="AU50" s="60">
        <v>112722</v>
      </c>
      <c r="AV50" s="61">
        <f t="shared" si="3"/>
        <v>15291498</v>
      </c>
    </row>
    <row r="51" spans="1:48" x14ac:dyDescent="0.3">
      <c r="A51" s="369"/>
      <c r="B51" s="86" t="s">
        <v>49</v>
      </c>
      <c r="C51" s="89">
        <v>45</v>
      </c>
      <c r="D51" s="90">
        <v>102</v>
      </c>
      <c r="E51" s="90">
        <v>101</v>
      </c>
      <c r="F51" s="90">
        <v>33</v>
      </c>
      <c r="G51" s="90">
        <v>26</v>
      </c>
      <c r="H51" s="90">
        <v>55</v>
      </c>
      <c r="I51" s="90">
        <v>74</v>
      </c>
      <c r="J51" s="90">
        <v>38</v>
      </c>
      <c r="K51" s="90">
        <v>28</v>
      </c>
      <c r="L51" s="90">
        <v>16</v>
      </c>
      <c r="M51" s="90">
        <v>28</v>
      </c>
      <c r="N51" s="90">
        <v>32</v>
      </c>
      <c r="O51" s="90">
        <f t="shared" si="47"/>
        <v>578</v>
      </c>
      <c r="P51" s="90">
        <v>107</v>
      </c>
      <c r="Q51" s="67">
        <f t="shared" si="48"/>
        <v>685</v>
      </c>
      <c r="R51" s="90">
        <v>79</v>
      </c>
      <c r="S51" s="90">
        <v>84</v>
      </c>
      <c r="T51" s="90">
        <v>6279</v>
      </c>
      <c r="U51" s="90">
        <v>3377</v>
      </c>
      <c r="V51" s="67">
        <f t="shared" si="49"/>
        <v>9819</v>
      </c>
      <c r="W51" s="90">
        <v>243</v>
      </c>
      <c r="X51" s="90">
        <v>53</v>
      </c>
      <c r="Y51" s="90">
        <v>62</v>
      </c>
      <c r="Z51" s="90">
        <v>191</v>
      </c>
      <c r="AA51" s="90">
        <v>261</v>
      </c>
      <c r="AB51" s="90">
        <v>218</v>
      </c>
      <c r="AC51" s="90">
        <v>170</v>
      </c>
      <c r="AD51" s="90">
        <v>269</v>
      </c>
      <c r="AE51" s="90">
        <v>250</v>
      </c>
      <c r="AF51" s="90">
        <v>250</v>
      </c>
      <c r="AG51" s="90">
        <v>84</v>
      </c>
      <c r="AH51" s="90">
        <v>464</v>
      </c>
      <c r="AI51" s="90">
        <v>193</v>
      </c>
      <c r="AJ51" s="90">
        <v>552</v>
      </c>
      <c r="AK51" s="90">
        <v>265</v>
      </c>
      <c r="AL51" s="90">
        <v>369</v>
      </c>
      <c r="AM51" s="90">
        <v>132</v>
      </c>
      <c r="AN51" s="90">
        <v>822</v>
      </c>
      <c r="AO51" s="90">
        <v>1556</v>
      </c>
      <c r="AP51" s="90">
        <v>986</v>
      </c>
      <c r="AQ51" s="90">
        <v>1101</v>
      </c>
      <c r="AR51" s="90">
        <v>1303</v>
      </c>
      <c r="AS51" s="90">
        <v>585</v>
      </c>
      <c r="AT51" s="90">
        <v>76168</v>
      </c>
      <c r="AU51" s="88">
        <v>4602695</v>
      </c>
      <c r="AV51" s="61">
        <f t="shared" si="3"/>
        <v>4699746</v>
      </c>
    </row>
    <row r="52" spans="1:48" x14ac:dyDescent="0.3">
      <c r="A52" s="370"/>
      <c r="B52" s="308" t="s">
        <v>0</v>
      </c>
      <c r="C52" s="92">
        <f>SUM(C26:C51)+C21</f>
        <v>55026</v>
      </c>
      <c r="D52" s="93">
        <f t="shared" ref="D52:E52" si="50">SUM(D26:D51)+D21</f>
        <v>67254</v>
      </c>
      <c r="E52" s="93">
        <f t="shared" si="50"/>
        <v>55202</v>
      </c>
      <c r="F52" s="93">
        <f t="shared" ref="F52" si="51">SUM(F26:F51)+F21</f>
        <v>43594</v>
      </c>
      <c r="G52" s="93">
        <f t="shared" ref="G52" si="52">SUM(G26:G51)+G21</f>
        <v>32219</v>
      </c>
      <c r="H52" s="93">
        <f t="shared" ref="H52" si="53">SUM(H26:H51)+H21</f>
        <v>77271</v>
      </c>
      <c r="I52" s="93">
        <f t="shared" ref="I52" si="54">SUM(I26:I51)+I21</f>
        <v>46892</v>
      </c>
      <c r="J52" s="93">
        <f t="shared" ref="J52" si="55">SUM(J26:J51)+J21</f>
        <v>44582</v>
      </c>
      <c r="K52" s="93">
        <f t="shared" ref="K52" si="56">SUM(K26:K51)+K21</f>
        <v>52724</v>
      </c>
      <c r="L52" s="93">
        <f t="shared" ref="L52" si="57">SUM(L26:L51)+L21</f>
        <v>47878</v>
      </c>
      <c r="M52" s="93">
        <f t="shared" ref="M52" si="58">SUM(M26:M51)+M21</f>
        <v>60480</v>
      </c>
      <c r="N52" s="93">
        <f t="shared" ref="N52" si="59">SUM(N26:N51)+N21</f>
        <v>55413</v>
      </c>
      <c r="O52" s="93">
        <f t="shared" ref="O52" si="60">SUM(O26:O51)+O21</f>
        <v>638535</v>
      </c>
      <c r="P52" s="93">
        <f t="shared" ref="P52" si="61">SUM(P26:P51)+P21</f>
        <v>99144</v>
      </c>
      <c r="Q52" s="93">
        <f t="shared" ref="Q52" si="62">SUM(Q26:Q51)+Q21</f>
        <v>737679</v>
      </c>
      <c r="R52" s="93">
        <f t="shared" ref="R52" si="63">SUM(R26:R51)+R21</f>
        <v>75244</v>
      </c>
      <c r="S52" s="93">
        <f t="shared" ref="S52" si="64">SUM(S26:S51)+S21</f>
        <v>112286</v>
      </c>
      <c r="T52" s="93">
        <f t="shared" ref="T52" si="65">SUM(T26:T51)+T21</f>
        <v>2673576</v>
      </c>
      <c r="U52" s="93">
        <f t="shared" ref="U52" si="66">SUM(U26:U51)+U21</f>
        <v>1668820</v>
      </c>
      <c r="V52" s="93">
        <f t="shared" ref="V52" si="67">SUM(V26:V51)+V21</f>
        <v>4529926</v>
      </c>
      <c r="W52" s="93">
        <f t="shared" ref="W52" si="68">SUM(W26:W51)+W21</f>
        <v>90418</v>
      </c>
      <c r="X52" s="93">
        <f t="shared" ref="X52" si="69">SUM(X26:X51)+X21</f>
        <v>72636</v>
      </c>
      <c r="Y52" s="93">
        <f t="shared" ref="Y52" si="70">SUM(Y26:Y51)+Y21</f>
        <v>64449</v>
      </c>
      <c r="Z52" s="93">
        <f t="shared" ref="Z52" si="71">SUM(Z26:Z51)+Z21</f>
        <v>59585</v>
      </c>
      <c r="AA52" s="93">
        <f t="shared" ref="AA52" si="72">SUM(AA26:AA51)+AA21</f>
        <v>87531</v>
      </c>
      <c r="AB52" s="93">
        <f t="shared" ref="AB52" si="73">SUM(AB26:AB51)+AB21</f>
        <v>89548</v>
      </c>
      <c r="AC52" s="93">
        <f t="shared" ref="AC52" si="74">SUM(AC26:AC51)+AC21</f>
        <v>74965</v>
      </c>
      <c r="AD52" s="93">
        <f t="shared" ref="AD52" si="75">SUM(AD26:AD51)+AD21</f>
        <v>76718</v>
      </c>
      <c r="AE52" s="93">
        <f t="shared" ref="AE52" si="76">SUM(AE26:AE51)+AE21</f>
        <v>69563</v>
      </c>
      <c r="AF52" s="93">
        <f t="shared" ref="AF52" si="77">SUM(AF26:AF51)+AF21</f>
        <v>144574</v>
      </c>
      <c r="AG52" s="93">
        <f t="shared" ref="AG52" si="78">SUM(AG26:AG51)+AG21</f>
        <v>135243</v>
      </c>
      <c r="AH52" s="93">
        <f t="shared" ref="AH52" si="79">SUM(AH26:AH51)+AH21</f>
        <v>110160</v>
      </c>
      <c r="AI52" s="93">
        <f t="shared" ref="AI52" si="80">SUM(AI26:AI51)+AI21</f>
        <v>113391</v>
      </c>
      <c r="AJ52" s="93">
        <f t="shared" ref="AJ52" si="81">SUM(AJ26:AJ51)+AJ21</f>
        <v>57042</v>
      </c>
      <c r="AK52" s="93">
        <f t="shared" ref="AK52" si="82">SUM(AK26:AK51)+AK21</f>
        <v>173843</v>
      </c>
      <c r="AL52" s="93">
        <f t="shared" ref="AL52" si="83">SUM(AL26:AL51)+AL21</f>
        <v>226808</v>
      </c>
      <c r="AM52" s="93">
        <f t="shared" ref="AM52" si="84">SUM(AM26:AM51)+AM21</f>
        <v>210553</v>
      </c>
      <c r="AN52" s="93">
        <f t="shared" ref="AN52" si="85">SUM(AN26:AN51)+AN21</f>
        <v>592410</v>
      </c>
      <c r="AO52" s="93">
        <f t="shared" ref="AO52" si="86">SUM(AO26:AO51)+AO21</f>
        <v>624783</v>
      </c>
      <c r="AP52" s="93">
        <f t="shared" ref="AP52" si="87">SUM(AP26:AP51)+AP21</f>
        <v>527680</v>
      </c>
      <c r="AQ52" s="93">
        <f t="shared" ref="AQ52" si="88">SUM(AQ26:AQ51)+AQ21</f>
        <v>346207</v>
      </c>
      <c r="AR52" s="93">
        <f t="shared" ref="AR52" si="89">SUM(AR26:AR51)+AR21</f>
        <v>547388</v>
      </c>
      <c r="AS52" s="93">
        <f t="shared" ref="AS52" si="90">SUM(AS26:AS51)+AS21</f>
        <v>381478</v>
      </c>
      <c r="AT52" s="93">
        <f t="shared" ref="AT52" si="91">SUM(AT26:AT51)+AT21</f>
        <v>15110064</v>
      </c>
      <c r="AU52" s="93">
        <f t="shared" ref="AU52" si="92">SUM(AU26:AU51)+AU21</f>
        <v>4753992</v>
      </c>
      <c r="AV52" s="303">
        <f t="shared" si="3"/>
        <v>30008634</v>
      </c>
    </row>
    <row r="53" spans="1:48" x14ac:dyDescent="0.3">
      <c r="B53" s="300"/>
      <c r="C53" s="301"/>
      <c r="D53" s="301"/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01"/>
    </row>
    <row r="54" spans="1:48" x14ac:dyDescent="0.3">
      <c r="A54" s="327"/>
      <c r="B54" s="328"/>
      <c r="C54" s="335" t="s">
        <v>43</v>
      </c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36"/>
      <c r="Z54" s="336"/>
      <c r="AA54" s="336"/>
      <c r="AB54" s="336"/>
      <c r="AC54" s="336"/>
      <c r="AD54" s="336"/>
      <c r="AE54" s="336"/>
      <c r="AF54" s="336"/>
      <c r="AG54" s="336"/>
      <c r="AH54" s="336"/>
      <c r="AI54" s="336"/>
      <c r="AJ54" s="336"/>
      <c r="AK54" s="336"/>
      <c r="AL54" s="336"/>
      <c r="AM54" s="336"/>
      <c r="AN54" s="336"/>
      <c r="AO54" s="336"/>
      <c r="AP54" s="336"/>
      <c r="AQ54" s="336"/>
      <c r="AR54" s="336"/>
      <c r="AS54" s="336"/>
      <c r="AT54" s="336"/>
      <c r="AU54" s="337"/>
      <c r="AV54" s="334"/>
    </row>
    <row r="55" spans="1:48" ht="94.5" customHeight="1" x14ac:dyDescent="0.3">
      <c r="A55" s="329"/>
      <c r="B55" s="330" t="s">
        <v>45</v>
      </c>
      <c r="C55" s="331" t="s">
        <v>1</v>
      </c>
      <c r="D55" s="331" t="s">
        <v>2</v>
      </c>
      <c r="E55" s="331" t="s">
        <v>3</v>
      </c>
      <c r="F55" s="331" t="s">
        <v>4</v>
      </c>
      <c r="G55" s="331" t="s">
        <v>5</v>
      </c>
      <c r="H55" s="331" t="s">
        <v>6</v>
      </c>
      <c r="I55" s="331" t="s">
        <v>7</v>
      </c>
      <c r="J55" s="331" t="s">
        <v>8</v>
      </c>
      <c r="K55" s="331" t="s">
        <v>9</v>
      </c>
      <c r="L55" s="331" t="s">
        <v>10</v>
      </c>
      <c r="M55" s="331" t="s">
        <v>11</v>
      </c>
      <c r="N55" s="331" t="s">
        <v>12</v>
      </c>
      <c r="O55" s="331" t="s">
        <v>48</v>
      </c>
      <c r="P55" s="351" t="s">
        <v>13</v>
      </c>
      <c r="Q55" s="351" t="s">
        <v>46</v>
      </c>
      <c r="R55" s="352" t="s">
        <v>14</v>
      </c>
      <c r="S55" s="352" t="s">
        <v>15</v>
      </c>
      <c r="T55" s="352" t="s">
        <v>33</v>
      </c>
      <c r="U55" s="352" t="s">
        <v>34</v>
      </c>
      <c r="V55" s="352" t="s">
        <v>47</v>
      </c>
      <c r="W55" s="353" t="s">
        <v>16</v>
      </c>
      <c r="X55" s="353" t="s">
        <v>18</v>
      </c>
      <c r="Y55" s="353" t="s">
        <v>17</v>
      </c>
      <c r="Z55" s="353" t="s">
        <v>19</v>
      </c>
      <c r="AA55" s="353" t="s">
        <v>20</v>
      </c>
      <c r="AB55" s="353" t="s">
        <v>21</v>
      </c>
      <c r="AC55" s="353" t="s">
        <v>22</v>
      </c>
      <c r="AD55" s="353" t="s">
        <v>23</v>
      </c>
      <c r="AE55" s="353" t="s">
        <v>24</v>
      </c>
      <c r="AF55" s="353" t="s">
        <v>25</v>
      </c>
      <c r="AG55" s="353" t="s">
        <v>26</v>
      </c>
      <c r="AH55" s="353" t="s">
        <v>27</v>
      </c>
      <c r="AI55" s="353" t="s">
        <v>28</v>
      </c>
      <c r="AJ55" s="353" t="s">
        <v>29</v>
      </c>
      <c r="AK55" s="354" t="s">
        <v>31</v>
      </c>
      <c r="AL55" s="354" t="s">
        <v>32</v>
      </c>
      <c r="AM55" s="354" t="s">
        <v>35</v>
      </c>
      <c r="AN55" s="354" t="s">
        <v>36</v>
      </c>
      <c r="AO55" s="354" t="s">
        <v>37</v>
      </c>
      <c r="AP55" s="354" t="s">
        <v>38</v>
      </c>
      <c r="AQ55" s="354" t="s">
        <v>39</v>
      </c>
      <c r="AR55" s="354" t="s">
        <v>40</v>
      </c>
      <c r="AS55" s="354" t="s">
        <v>41</v>
      </c>
      <c r="AT55" s="338" t="s">
        <v>30</v>
      </c>
      <c r="AU55" s="338" t="s">
        <v>49</v>
      </c>
      <c r="AV55" s="339" t="s">
        <v>107</v>
      </c>
    </row>
    <row r="56" spans="1:48" x14ac:dyDescent="0.3">
      <c r="A56" s="362" t="s">
        <v>42</v>
      </c>
      <c r="B56" s="94" t="s">
        <v>1</v>
      </c>
      <c r="C56" s="297">
        <f>C7/$AV7*100</f>
        <v>68.97473945751949</v>
      </c>
      <c r="D56" s="104">
        <f t="shared" ref="D56:AV71" si="93">D7/$AV7*100</f>
        <v>3.179998619642487</v>
      </c>
      <c r="E56" s="104">
        <f t="shared" si="93"/>
        <v>0.34508937814894058</v>
      </c>
      <c r="F56" s="104">
        <f t="shared" si="93"/>
        <v>0.98350472772448061</v>
      </c>
      <c r="G56" s="104">
        <f t="shared" si="93"/>
        <v>0.27434605562840775</v>
      </c>
      <c r="H56" s="104">
        <f t="shared" si="93"/>
        <v>4.9727379391262341</v>
      </c>
      <c r="I56" s="104">
        <f t="shared" si="93"/>
        <v>0.37442197529160054</v>
      </c>
      <c r="J56" s="104">
        <f t="shared" si="93"/>
        <v>4.5534543446752709</v>
      </c>
      <c r="K56" s="104">
        <f t="shared" si="93"/>
        <v>1.2181655048657603</v>
      </c>
      <c r="L56" s="104">
        <f t="shared" si="93"/>
        <v>0.26399337428393954</v>
      </c>
      <c r="M56" s="104">
        <f t="shared" si="93"/>
        <v>1.6443508868797019</v>
      </c>
      <c r="N56" s="104">
        <f t="shared" si="93"/>
        <v>1.9635585616674718</v>
      </c>
      <c r="O56" s="104">
        <f t="shared" si="93"/>
        <v>88.748360825453787</v>
      </c>
      <c r="P56" s="105">
        <f t="shared" si="93"/>
        <v>1.1750293325971428</v>
      </c>
      <c r="Q56" s="105">
        <f t="shared" si="93"/>
        <v>89.923390158050935</v>
      </c>
      <c r="R56" s="106">
        <f t="shared" si="93"/>
        <v>0.2432880115950031</v>
      </c>
      <c r="S56" s="106">
        <f t="shared" si="93"/>
        <v>0.32265856856925945</v>
      </c>
      <c r="T56" s="106">
        <f t="shared" si="93"/>
        <v>5.0935192214783624</v>
      </c>
      <c r="U56" s="106">
        <f t="shared" si="93"/>
        <v>0.99558285595969365</v>
      </c>
      <c r="V56" s="106">
        <f t="shared" si="93"/>
        <v>6.6550486576023191</v>
      </c>
      <c r="W56" s="107">
        <f t="shared" si="93"/>
        <v>1.7254468907447029E-2</v>
      </c>
      <c r="X56" s="107">
        <f t="shared" si="93"/>
        <v>6.9017875629788115E-3</v>
      </c>
      <c r="Y56" s="107">
        <f t="shared" si="93"/>
        <v>6.2116088066809308E-2</v>
      </c>
      <c r="Z56" s="107">
        <f t="shared" si="93"/>
        <v>2.2430809579681136E-2</v>
      </c>
      <c r="AA56" s="107">
        <f t="shared" si="93"/>
        <v>8.6272344537235146E-3</v>
      </c>
      <c r="AB56" s="107">
        <f t="shared" si="93"/>
        <v>8.6272344537235146E-3</v>
      </c>
      <c r="AC56" s="107">
        <f t="shared" si="93"/>
        <v>2.2430809579681136E-2</v>
      </c>
      <c r="AD56" s="107">
        <f t="shared" si="93"/>
        <v>2.2430809579681136E-2</v>
      </c>
      <c r="AE56" s="107">
        <f t="shared" si="93"/>
        <v>1.3803575125957623E-2</v>
      </c>
      <c r="AF56" s="107">
        <f t="shared" si="93"/>
        <v>1.8979915798191731E-2</v>
      </c>
      <c r="AG56" s="107">
        <f t="shared" si="93"/>
        <v>2.2430809579681136E-2</v>
      </c>
      <c r="AH56" s="107">
        <f t="shared" si="93"/>
        <v>1.8979915798191731E-2</v>
      </c>
      <c r="AI56" s="107">
        <f t="shared" si="93"/>
        <v>8.6272344537235146E-3</v>
      </c>
      <c r="AJ56" s="107">
        <f t="shared" si="93"/>
        <v>3.4508937814894058E-3</v>
      </c>
      <c r="AK56" s="108">
        <f t="shared" si="93"/>
        <v>1.0352681344468217E-2</v>
      </c>
      <c r="AL56" s="108">
        <f t="shared" si="93"/>
        <v>4.1410725377872867E-2</v>
      </c>
      <c r="AM56" s="108">
        <f t="shared" si="93"/>
        <v>0.93519221478362902</v>
      </c>
      <c r="AN56" s="108">
        <f t="shared" si="93"/>
        <v>0.18117192352819381</v>
      </c>
      <c r="AO56" s="108">
        <f t="shared" si="93"/>
        <v>0.10352681344468218</v>
      </c>
      <c r="AP56" s="108">
        <f t="shared" si="93"/>
        <v>0.16564290151149147</v>
      </c>
      <c r="AQ56" s="108">
        <f t="shared" si="93"/>
        <v>2.2430809579681136E-2</v>
      </c>
      <c r="AR56" s="108">
        <f t="shared" si="93"/>
        <v>0.39167644419904751</v>
      </c>
      <c r="AS56" s="108">
        <f t="shared" si="93"/>
        <v>0.24501345848574779</v>
      </c>
      <c r="AT56" s="109">
        <f t="shared" si="93"/>
        <v>0.69880599075160466</v>
      </c>
      <c r="AU56" s="109">
        <f t="shared" si="93"/>
        <v>0.36924563461936644</v>
      </c>
      <c r="AV56" s="340">
        <f t="shared" si="93"/>
        <v>100</v>
      </c>
    </row>
    <row r="57" spans="1:48" x14ac:dyDescent="0.3">
      <c r="A57" s="363"/>
      <c r="B57" s="102" t="s">
        <v>2</v>
      </c>
      <c r="C57" s="103">
        <f>C8/$AV8*100</f>
        <v>2.870806156267498</v>
      </c>
      <c r="D57" s="95">
        <f t="shared" ref="D57:AU57" si="94">D8/$AV8*100</f>
        <v>72.171189031311016</v>
      </c>
      <c r="E57" s="104">
        <f t="shared" si="94"/>
        <v>0.46913542880491532</v>
      </c>
      <c r="F57" s="104">
        <f t="shared" si="94"/>
        <v>3.5124623556651886</v>
      </c>
      <c r="G57" s="104">
        <f t="shared" si="94"/>
        <v>0.2481877752387294</v>
      </c>
      <c r="H57" s="104">
        <f t="shared" si="94"/>
        <v>1.6495407012817991</v>
      </c>
      <c r="I57" s="104">
        <f t="shared" si="94"/>
        <v>0.16798075031401807</v>
      </c>
      <c r="J57" s="104">
        <f t="shared" si="94"/>
        <v>1.6601340819322328</v>
      </c>
      <c r="K57" s="104">
        <f t="shared" si="94"/>
        <v>3.5820759999394665</v>
      </c>
      <c r="L57" s="104">
        <f t="shared" si="94"/>
        <v>3.3777750873953902</v>
      </c>
      <c r="M57" s="104">
        <f t="shared" si="94"/>
        <v>0.73699662525159282</v>
      </c>
      <c r="N57" s="104">
        <f t="shared" si="94"/>
        <v>0.16344073003526083</v>
      </c>
      <c r="O57" s="104">
        <f t="shared" si="94"/>
        <v>90.609724723437097</v>
      </c>
      <c r="P57" s="105">
        <f t="shared" si="94"/>
        <v>1.6631607621180706</v>
      </c>
      <c r="Q57" s="105">
        <f t="shared" si="94"/>
        <v>92.272885485555165</v>
      </c>
      <c r="R57" s="106">
        <f t="shared" si="94"/>
        <v>0.25726781579624386</v>
      </c>
      <c r="S57" s="106">
        <f t="shared" si="94"/>
        <v>0.23002769412370042</v>
      </c>
      <c r="T57" s="106">
        <f t="shared" si="94"/>
        <v>3.4640354726917781</v>
      </c>
      <c r="U57" s="106">
        <f t="shared" si="94"/>
        <v>0.87773725389306745</v>
      </c>
      <c r="V57" s="106">
        <f t="shared" si="94"/>
        <v>4.8290682365047894</v>
      </c>
      <c r="W57" s="107">
        <f t="shared" si="94"/>
        <v>1.6646741022109897E-2</v>
      </c>
      <c r="X57" s="107">
        <f t="shared" si="94"/>
        <v>3.1780141951300717E-2</v>
      </c>
      <c r="Y57" s="107">
        <f t="shared" si="94"/>
        <v>9.6853765946821227E-2</v>
      </c>
      <c r="Z57" s="107">
        <f t="shared" si="94"/>
        <v>1.9673421207948062E-2</v>
      </c>
      <c r="AA57" s="107">
        <f t="shared" si="94"/>
        <v>1.3620060836271736E-2</v>
      </c>
      <c r="AB57" s="107">
        <f t="shared" si="94"/>
        <v>1.5133400929190818E-2</v>
      </c>
      <c r="AC57" s="107">
        <f t="shared" si="94"/>
        <v>1.8160081115028981E-2</v>
      </c>
      <c r="AD57" s="107">
        <f t="shared" si="94"/>
        <v>2.2700101393786226E-2</v>
      </c>
      <c r="AE57" s="107">
        <f t="shared" si="94"/>
        <v>1.6646741022109897E-2</v>
      </c>
      <c r="AF57" s="107">
        <f t="shared" si="94"/>
        <v>2.2700101393786226E-2</v>
      </c>
      <c r="AG57" s="107">
        <f t="shared" si="94"/>
        <v>4.2373522601734284E-2</v>
      </c>
      <c r="AH57" s="107">
        <f t="shared" si="94"/>
        <v>1.6646741022109897E-2</v>
      </c>
      <c r="AI57" s="107">
        <f t="shared" si="94"/>
        <v>1.3620060836271736E-2</v>
      </c>
      <c r="AJ57" s="107">
        <f t="shared" si="94"/>
        <v>7.566700464595409E-3</v>
      </c>
      <c r="AK57" s="108">
        <f t="shared" si="94"/>
        <v>1.5133400929190818E-2</v>
      </c>
      <c r="AL57" s="108">
        <f t="shared" si="94"/>
        <v>3.6320162230057962E-2</v>
      </c>
      <c r="AM57" s="108">
        <f t="shared" si="94"/>
        <v>9.534042585390215E-2</v>
      </c>
      <c r="AN57" s="108">
        <f t="shared" si="94"/>
        <v>0.27240121672543471</v>
      </c>
      <c r="AO57" s="108">
        <f t="shared" si="94"/>
        <v>0.10290712631849756</v>
      </c>
      <c r="AP57" s="108">
        <f t="shared" si="94"/>
        <v>0.20430091254407604</v>
      </c>
      <c r="AQ57" s="108">
        <f t="shared" si="94"/>
        <v>6.0533603716763272E-2</v>
      </c>
      <c r="AR57" s="108">
        <f t="shared" si="94"/>
        <v>0.42373522601734287</v>
      </c>
      <c r="AS57" s="108">
        <f t="shared" si="94"/>
        <v>0.14679398901315091</v>
      </c>
      <c r="AT57" s="109">
        <f t="shared" si="94"/>
        <v>0.73699662525159282</v>
      </c>
      <c r="AU57" s="109">
        <f t="shared" si="94"/>
        <v>0.44946200759696731</v>
      </c>
      <c r="AV57" s="340">
        <f t="shared" si="93"/>
        <v>100</v>
      </c>
    </row>
    <row r="58" spans="1:48" x14ac:dyDescent="0.3">
      <c r="A58" s="363"/>
      <c r="B58" s="102" t="s">
        <v>3</v>
      </c>
      <c r="C58" s="103">
        <f t="shared" ref="C58:AU61" si="95">C9/$AV9*100</f>
        <v>0.13649684852864427</v>
      </c>
      <c r="D58" s="104">
        <f t="shared" si="95"/>
        <v>0.12445300895258742</v>
      </c>
      <c r="E58" s="95">
        <f t="shared" si="95"/>
        <v>45.331004857681961</v>
      </c>
      <c r="F58" s="104">
        <f t="shared" si="95"/>
        <v>2.810229234413264E-2</v>
      </c>
      <c r="G58" s="104">
        <f t="shared" si="95"/>
        <v>3.8720944237022761</v>
      </c>
      <c r="H58" s="104">
        <f t="shared" si="95"/>
        <v>0.74270344052350556</v>
      </c>
      <c r="I58" s="104">
        <f t="shared" si="95"/>
        <v>3.7195391224055561</v>
      </c>
      <c r="J58" s="104">
        <f t="shared" si="95"/>
        <v>6.8248424264322136E-2</v>
      </c>
      <c r="K58" s="104">
        <f t="shared" si="95"/>
        <v>0.32116905536151591</v>
      </c>
      <c r="L58" s="104">
        <f t="shared" si="95"/>
        <v>3.2116905536151596E-2</v>
      </c>
      <c r="M58" s="104">
        <f t="shared" si="95"/>
        <v>1.1582159058974666</v>
      </c>
      <c r="N58" s="104">
        <f t="shared" si="95"/>
        <v>0.26295716407724112</v>
      </c>
      <c r="O58" s="104">
        <f t="shared" si="95"/>
        <v>55.797101449275367</v>
      </c>
      <c r="P58" s="105">
        <f t="shared" si="95"/>
        <v>1.6279256493636838</v>
      </c>
      <c r="Q58" s="105">
        <f t="shared" si="95"/>
        <v>57.425027098639049</v>
      </c>
      <c r="R58" s="106">
        <f t="shared" si="95"/>
        <v>10.167007908787989</v>
      </c>
      <c r="S58" s="106">
        <f t="shared" si="95"/>
        <v>3.1414348227548272</v>
      </c>
      <c r="T58" s="106">
        <f t="shared" si="95"/>
        <v>19.217953350194708</v>
      </c>
      <c r="U58" s="106">
        <f t="shared" si="95"/>
        <v>5.9034886988638648</v>
      </c>
      <c r="V58" s="106">
        <f t="shared" si="95"/>
        <v>38.429884780601384</v>
      </c>
      <c r="W58" s="107">
        <f t="shared" si="95"/>
        <v>3.4124212132161068E-2</v>
      </c>
      <c r="X58" s="107">
        <f t="shared" si="95"/>
        <v>3.6131518728170539E-2</v>
      </c>
      <c r="Y58" s="107">
        <f t="shared" si="95"/>
        <v>0.87117106266811195</v>
      </c>
      <c r="Z58" s="107">
        <f t="shared" si="95"/>
        <v>2.0073065960094744E-2</v>
      </c>
      <c r="AA58" s="107">
        <f t="shared" si="95"/>
        <v>1.0036532980047372E-2</v>
      </c>
      <c r="AB58" s="107">
        <f t="shared" si="95"/>
        <v>1.806575936408527E-2</v>
      </c>
      <c r="AC58" s="107">
        <f t="shared" si="95"/>
        <v>2.0073065960094744E-2</v>
      </c>
      <c r="AD58" s="107">
        <f t="shared" si="95"/>
        <v>1.6058452768075798E-2</v>
      </c>
      <c r="AE58" s="107">
        <f t="shared" si="95"/>
        <v>3.0109598940142118E-2</v>
      </c>
      <c r="AF58" s="107">
        <f t="shared" si="95"/>
        <v>1.405114617206632E-2</v>
      </c>
      <c r="AG58" s="107">
        <f t="shared" si="95"/>
        <v>2.0073065960094744E-2</v>
      </c>
      <c r="AH58" s="107">
        <f t="shared" si="95"/>
        <v>1.0036532980047372E-2</v>
      </c>
      <c r="AI58" s="107">
        <f t="shared" si="95"/>
        <v>0</v>
      </c>
      <c r="AJ58" s="107">
        <f t="shared" si="95"/>
        <v>0</v>
      </c>
      <c r="AK58" s="108">
        <f t="shared" si="95"/>
        <v>1.0036532980047372E-2</v>
      </c>
      <c r="AL58" s="108">
        <f t="shared" si="95"/>
        <v>5.620458468826528E-2</v>
      </c>
      <c r="AM58" s="108">
        <f t="shared" si="95"/>
        <v>5.4197278092255809E-2</v>
      </c>
      <c r="AN58" s="108">
        <f t="shared" si="95"/>
        <v>0.79087879882773304</v>
      </c>
      <c r="AO58" s="108">
        <f t="shared" si="95"/>
        <v>9.0328796820426355E-2</v>
      </c>
      <c r="AP58" s="108">
        <f t="shared" si="95"/>
        <v>0.30310329599743063</v>
      </c>
      <c r="AQ58" s="108">
        <f t="shared" si="95"/>
        <v>2.0073065960094744E-2</v>
      </c>
      <c r="AR58" s="108">
        <f t="shared" si="95"/>
        <v>0.51387048857842554</v>
      </c>
      <c r="AS58" s="108">
        <f t="shared" si="95"/>
        <v>0.23485487173310848</v>
      </c>
      <c r="AT58" s="109">
        <f t="shared" si="95"/>
        <v>0.67044040306716446</v>
      </c>
      <c r="AU58" s="109">
        <f t="shared" si="95"/>
        <v>0.30109598940142118</v>
      </c>
      <c r="AV58" s="340">
        <f t="shared" si="93"/>
        <v>100</v>
      </c>
    </row>
    <row r="59" spans="1:48" x14ac:dyDescent="0.3">
      <c r="A59" s="363"/>
      <c r="B59" s="102" t="s">
        <v>4</v>
      </c>
      <c r="C59" s="103">
        <f t="shared" si="95"/>
        <v>2.7190630175881378</v>
      </c>
      <c r="D59" s="104">
        <f t="shared" si="95"/>
        <v>9.6537581828219885</v>
      </c>
      <c r="E59" s="104">
        <f t="shared" si="95"/>
        <v>0.14591056076977679</v>
      </c>
      <c r="F59" s="95">
        <f t="shared" si="95"/>
        <v>66.284801640507922</v>
      </c>
      <c r="G59" s="104">
        <f t="shared" si="95"/>
        <v>0.12027762441832951</v>
      </c>
      <c r="H59" s="104">
        <f t="shared" si="95"/>
        <v>1.0864421484344191</v>
      </c>
      <c r="I59" s="104">
        <f t="shared" si="95"/>
        <v>8.0842337723795246E-2</v>
      </c>
      <c r="J59" s="104">
        <f t="shared" si="95"/>
        <v>9.0149065383705338</v>
      </c>
      <c r="K59" s="104">
        <f t="shared" si="95"/>
        <v>0.91687041564792182</v>
      </c>
      <c r="L59" s="104">
        <f t="shared" si="95"/>
        <v>3.7443804716460289</v>
      </c>
      <c r="M59" s="104">
        <f t="shared" si="95"/>
        <v>0.35688934458553512</v>
      </c>
      <c r="N59" s="104">
        <f t="shared" si="95"/>
        <v>0.10450350974051581</v>
      </c>
      <c r="O59" s="104">
        <f t="shared" si="95"/>
        <v>94.228645792254909</v>
      </c>
      <c r="P59" s="105">
        <f t="shared" si="95"/>
        <v>0.53631989904566613</v>
      </c>
      <c r="Q59" s="105">
        <f t="shared" si="95"/>
        <v>94.764965691300574</v>
      </c>
      <c r="R59" s="106">
        <f t="shared" si="95"/>
        <v>9.2672923732155535E-2</v>
      </c>
      <c r="S59" s="106">
        <f t="shared" si="95"/>
        <v>0.13407997476141653</v>
      </c>
      <c r="T59" s="106">
        <f t="shared" si="95"/>
        <v>1.5872702894550044</v>
      </c>
      <c r="U59" s="106">
        <f t="shared" si="95"/>
        <v>0.44167521097878382</v>
      </c>
      <c r="V59" s="106">
        <f t="shared" si="95"/>
        <v>2.2556983989273602</v>
      </c>
      <c r="W59" s="107">
        <f t="shared" si="95"/>
        <v>1.7745879012540419E-2</v>
      </c>
      <c r="X59" s="107">
        <f t="shared" si="95"/>
        <v>1.5774114677813707E-2</v>
      </c>
      <c r="Y59" s="107">
        <f t="shared" si="95"/>
        <v>3.7463522359807558E-2</v>
      </c>
      <c r="Z59" s="107">
        <f t="shared" si="95"/>
        <v>7.8870573389068534E-3</v>
      </c>
      <c r="AA59" s="107">
        <f t="shared" si="95"/>
        <v>1.3802350343086994E-2</v>
      </c>
      <c r="AB59" s="107">
        <f t="shared" si="95"/>
        <v>1.3802350343086994E-2</v>
      </c>
      <c r="AC59" s="107">
        <f t="shared" si="95"/>
        <v>2.9576465020900704E-2</v>
      </c>
      <c r="AD59" s="107">
        <f t="shared" si="95"/>
        <v>1.7745879012540419E-2</v>
      </c>
      <c r="AE59" s="107">
        <f t="shared" si="95"/>
        <v>9.8588216736335676E-3</v>
      </c>
      <c r="AF59" s="107">
        <f t="shared" si="95"/>
        <v>1.5774114677813707E-2</v>
      </c>
      <c r="AG59" s="107">
        <f t="shared" si="95"/>
        <v>5.91529300418014E-3</v>
      </c>
      <c r="AH59" s="107">
        <f t="shared" si="95"/>
        <v>3.7463522359807558E-2</v>
      </c>
      <c r="AI59" s="107">
        <f t="shared" si="95"/>
        <v>2.9576465020900704E-2</v>
      </c>
      <c r="AJ59" s="107">
        <f t="shared" si="95"/>
        <v>0</v>
      </c>
      <c r="AK59" s="108">
        <f t="shared" si="95"/>
        <v>2.1689407681993848E-2</v>
      </c>
      <c r="AL59" s="108">
        <f t="shared" si="95"/>
        <v>3.5491758025080838E-2</v>
      </c>
      <c r="AM59" s="108">
        <f t="shared" si="95"/>
        <v>0.1321082104266898</v>
      </c>
      <c r="AN59" s="108">
        <f t="shared" si="95"/>
        <v>0.14591056076977679</v>
      </c>
      <c r="AO59" s="108">
        <f t="shared" si="95"/>
        <v>8.872939506270211E-2</v>
      </c>
      <c r="AP59" s="108">
        <f t="shared" si="95"/>
        <v>0.12816468175723639</v>
      </c>
      <c r="AQ59" s="108">
        <f t="shared" si="95"/>
        <v>5.1265872702894552E-2</v>
      </c>
      <c r="AR59" s="108">
        <f t="shared" si="95"/>
        <v>0.39238110261061598</v>
      </c>
      <c r="AS59" s="108">
        <f t="shared" si="95"/>
        <v>0.16168467544759049</v>
      </c>
      <c r="AT59" s="109">
        <f t="shared" si="95"/>
        <v>0.68814575281962309</v>
      </c>
      <c r="AU59" s="109">
        <f t="shared" si="95"/>
        <v>0.88137865762284096</v>
      </c>
      <c r="AV59" s="340">
        <f t="shared" si="93"/>
        <v>100</v>
      </c>
    </row>
    <row r="60" spans="1:48" x14ac:dyDescent="0.3">
      <c r="A60" s="363"/>
      <c r="B60" s="102" t="s">
        <v>5</v>
      </c>
      <c r="C60" s="103">
        <f t="shared" si="95"/>
        <v>0.20264059496949949</v>
      </c>
      <c r="D60" s="104">
        <f t="shared" si="95"/>
        <v>0.20264059496949949</v>
      </c>
      <c r="E60" s="104">
        <f t="shared" si="95"/>
        <v>14.017715383972593</v>
      </c>
      <c r="F60" s="104">
        <f t="shared" si="95"/>
        <v>9.8186680036767782E-2</v>
      </c>
      <c r="G60" s="95">
        <f t="shared" si="95"/>
        <v>46.070443720230635</v>
      </c>
      <c r="H60" s="104">
        <f t="shared" si="95"/>
        <v>1.8822595470878247</v>
      </c>
      <c r="I60" s="104">
        <f t="shared" si="95"/>
        <v>2.3982618868555194</v>
      </c>
      <c r="J60" s="104">
        <f t="shared" si="95"/>
        <v>0.16085902899640678</v>
      </c>
      <c r="K60" s="104">
        <f t="shared" si="95"/>
        <v>0.9108381382134203</v>
      </c>
      <c r="L60" s="104">
        <f t="shared" si="95"/>
        <v>5.0137879167711202E-2</v>
      </c>
      <c r="M60" s="104">
        <f t="shared" si="95"/>
        <v>2.3773711038689731</v>
      </c>
      <c r="N60" s="104">
        <f t="shared" si="95"/>
        <v>0.61001086320715303</v>
      </c>
      <c r="O60" s="104">
        <f t="shared" si="95"/>
        <v>68.981365421576001</v>
      </c>
      <c r="P60" s="105">
        <f t="shared" si="95"/>
        <v>4.9908080554859193</v>
      </c>
      <c r="Q60" s="105">
        <f t="shared" si="95"/>
        <v>73.972173477061915</v>
      </c>
      <c r="R60" s="106">
        <f t="shared" si="95"/>
        <v>3.8940419486922369</v>
      </c>
      <c r="S60" s="106">
        <f t="shared" si="95"/>
        <v>1.5354725495111556</v>
      </c>
      <c r="T60" s="106">
        <f t="shared" si="95"/>
        <v>12.557449653213002</v>
      </c>
      <c r="U60" s="106">
        <f t="shared" si="95"/>
        <v>3.5785911255953873</v>
      </c>
      <c r="V60" s="106">
        <f t="shared" si="95"/>
        <v>21.565555277011782</v>
      </c>
      <c r="W60" s="107">
        <f t="shared" si="95"/>
        <v>2.0890782986546334E-2</v>
      </c>
      <c r="X60" s="107">
        <f t="shared" si="95"/>
        <v>2.9247096181164868E-2</v>
      </c>
      <c r="Y60" s="107">
        <f t="shared" si="95"/>
        <v>1.111389654884265</v>
      </c>
      <c r="Z60" s="107">
        <f t="shared" si="95"/>
        <v>2.7158017882510235E-2</v>
      </c>
      <c r="AA60" s="107">
        <f t="shared" si="95"/>
        <v>1.8801704687891701E-2</v>
      </c>
      <c r="AB60" s="107">
        <f t="shared" si="95"/>
        <v>1.6712626389237067E-2</v>
      </c>
      <c r="AC60" s="107">
        <f t="shared" si="95"/>
        <v>5.2226957466365839E-2</v>
      </c>
      <c r="AD60" s="107">
        <f t="shared" si="95"/>
        <v>3.7603409375783402E-2</v>
      </c>
      <c r="AE60" s="107">
        <f t="shared" si="95"/>
        <v>2.7158017882510235E-2</v>
      </c>
      <c r="AF60" s="107">
        <f t="shared" si="95"/>
        <v>2.0890782986546334E-2</v>
      </c>
      <c r="AG60" s="107">
        <f t="shared" si="95"/>
        <v>1.6712626389237067E-2</v>
      </c>
      <c r="AH60" s="107">
        <f t="shared" si="95"/>
        <v>1.4623548090582434E-2</v>
      </c>
      <c r="AI60" s="107">
        <f t="shared" si="95"/>
        <v>1.6712626389237067E-2</v>
      </c>
      <c r="AJ60" s="107">
        <f t="shared" si="95"/>
        <v>0</v>
      </c>
      <c r="AK60" s="108">
        <f t="shared" si="95"/>
        <v>3.5514331077128772E-2</v>
      </c>
      <c r="AL60" s="108">
        <f t="shared" si="95"/>
        <v>5.2226957466365839E-2</v>
      </c>
      <c r="AM60" s="108">
        <f t="shared" si="95"/>
        <v>8.1474053647530714E-2</v>
      </c>
      <c r="AN60" s="108">
        <f t="shared" si="95"/>
        <v>0.61209994150580771</v>
      </c>
      <c r="AO60" s="108">
        <f t="shared" si="95"/>
        <v>0.11072114982869559</v>
      </c>
      <c r="AP60" s="108">
        <f t="shared" si="95"/>
        <v>0.28829280521433948</v>
      </c>
      <c r="AQ60" s="108">
        <f t="shared" si="95"/>
        <v>2.0890782986546334E-2</v>
      </c>
      <c r="AR60" s="108">
        <f t="shared" si="95"/>
        <v>0.43243920782150913</v>
      </c>
      <c r="AS60" s="108">
        <f t="shared" si="95"/>
        <v>0.27993649201972093</v>
      </c>
      <c r="AT60" s="109">
        <f t="shared" si="95"/>
        <v>0.80638422328068848</v>
      </c>
      <c r="AU60" s="109">
        <f t="shared" si="95"/>
        <v>0.33216344948608673</v>
      </c>
      <c r="AV60" s="340">
        <f t="shared" si="93"/>
        <v>100</v>
      </c>
    </row>
    <row r="61" spans="1:48" x14ac:dyDescent="0.3">
      <c r="A61" s="363"/>
      <c r="B61" s="102" t="s">
        <v>6</v>
      </c>
      <c r="C61" s="103">
        <f t="shared" si="95"/>
        <v>2.0837844378494732</v>
      </c>
      <c r="D61" s="104">
        <f t="shared" si="95"/>
        <v>0.65850645132529195</v>
      </c>
      <c r="E61" s="104">
        <f t="shared" si="95"/>
        <v>1.3182866095196852</v>
      </c>
      <c r="F61" s="104">
        <f t="shared" si="95"/>
        <v>0.14774999681573284</v>
      </c>
      <c r="G61" s="104">
        <f t="shared" si="95"/>
        <v>0.72473920851855156</v>
      </c>
      <c r="H61" s="95">
        <f t="shared" si="95"/>
        <v>60.210671116149328</v>
      </c>
      <c r="I61" s="104">
        <f t="shared" si="95"/>
        <v>1.4316465208696871</v>
      </c>
      <c r="J61" s="104">
        <f t="shared" si="95"/>
        <v>0.34135344091910685</v>
      </c>
      <c r="K61" s="104">
        <f t="shared" si="95"/>
        <v>1.9525926303320555</v>
      </c>
      <c r="L61" s="104">
        <f t="shared" si="95"/>
        <v>0.10699137700449618</v>
      </c>
      <c r="M61" s="104">
        <f t="shared" si="95"/>
        <v>9.5260536740074642</v>
      </c>
      <c r="N61" s="104">
        <f t="shared" si="95"/>
        <v>3.4020710473691582</v>
      </c>
      <c r="O61" s="104">
        <f t="shared" si="95"/>
        <v>81.904446510680032</v>
      </c>
      <c r="P61" s="105">
        <f t="shared" si="95"/>
        <v>5.3049891098062689</v>
      </c>
      <c r="Q61" s="105">
        <f t="shared" si="95"/>
        <v>87.209435620486303</v>
      </c>
      <c r="R61" s="106">
        <f t="shared" si="95"/>
        <v>0.76295041459158586</v>
      </c>
      <c r="S61" s="106">
        <f t="shared" si="95"/>
        <v>0.89796334271630729</v>
      </c>
      <c r="T61" s="106">
        <f t="shared" si="95"/>
        <v>6.354523569945612</v>
      </c>
      <c r="U61" s="106">
        <f t="shared" si="95"/>
        <v>1.3144654889123817</v>
      </c>
      <c r="V61" s="106">
        <f t="shared" si="95"/>
        <v>9.3299028161658875</v>
      </c>
      <c r="W61" s="107">
        <f t="shared" si="95"/>
        <v>2.54741373820229E-2</v>
      </c>
      <c r="X61" s="107">
        <f t="shared" si="95"/>
        <v>2.9295257989326338E-2</v>
      </c>
      <c r="Y61" s="107">
        <f t="shared" si="95"/>
        <v>0.19232973723427291</v>
      </c>
      <c r="Z61" s="107">
        <f t="shared" si="95"/>
        <v>3.0568964858427482E-2</v>
      </c>
      <c r="AA61" s="107">
        <f t="shared" si="95"/>
        <v>1.6558189298314888E-2</v>
      </c>
      <c r="AB61" s="107">
        <f t="shared" ref="AB61:AU61" si="96">AB12/$AV12*100</f>
        <v>1.4010775560112597E-2</v>
      </c>
      <c r="AC61" s="107">
        <f t="shared" si="96"/>
        <v>3.8211206073034354E-2</v>
      </c>
      <c r="AD61" s="107">
        <f t="shared" si="96"/>
        <v>2.54741373820229E-2</v>
      </c>
      <c r="AE61" s="107">
        <f t="shared" si="96"/>
        <v>1.4010775560112597E-2</v>
      </c>
      <c r="AF61" s="107">
        <f t="shared" si="96"/>
        <v>2.54741373820229E-2</v>
      </c>
      <c r="AG61" s="107">
        <f t="shared" si="96"/>
        <v>2.0379309905618318E-2</v>
      </c>
      <c r="AH61" s="107">
        <f t="shared" si="96"/>
        <v>6.3685343455057251E-3</v>
      </c>
      <c r="AI61" s="107">
        <f t="shared" si="96"/>
        <v>2.5474137382022898E-3</v>
      </c>
      <c r="AJ61" s="107">
        <f t="shared" si="96"/>
        <v>2.5474137382022898E-3</v>
      </c>
      <c r="AK61" s="108">
        <f t="shared" si="96"/>
        <v>2.9295257989326338E-2</v>
      </c>
      <c r="AL61" s="108">
        <f t="shared" si="96"/>
        <v>5.0948274764045801E-2</v>
      </c>
      <c r="AM61" s="108">
        <f t="shared" si="96"/>
        <v>0.3642801645629275</v>
      </c>
      <c r="AN61" s="108">
        <f t="shared" si="96"/>
        <v>0.29040516615506107</v>
      </c>
      <c r="AO61" s="108">
        <f t="shared" si="96"/>
        <v>0.10317025639719275</v>
      </c>
      <c r="AP61" s="108">
        <f t="shared" si="96"/>
        <v>0.19105603036517177</v>
      </c>
      <c r="AQ61" s="108">
        <f t="shared" si="96"/>
        <v>3.0568964858427482E-2</v>
      </c>
      <c r="AR61" s="108">
        <f t="shared" si="96"/>
        <v>0.61137929716854966</v>
      </c>
      <c r="AS61" s="108">
        <f t="shared" si="96"/>
        <v>0.40885990498146757</v>
      </c>
      <c r="AT61" s="109">
        <f t="shared" si="96"/>
        <v>0.66614869253989883</v>
      </c>
      <c r="AU61" s="109">
        <f t="shared" si="96"/>
        <v>0.27129956311854392</v>
      </c>
      <c r="AV61" s="340">
        <f t="shared" si="93"/>
        <v>100</v>
      </c>
    </row>
    <row r="62" spans="1:48" x14ac:dyDescent="0.3">
      <c r="A62" s="363"/>
      <c r="B62" s="102" t="s">
        <v>7</v>
      </c>
      <c r="C62" s="103">
        <f t="shared" ref="C62:AU67" si="97">C13/$AV13*100</f>
        <v>0.20177348271650827</v>
      </c>
      <c r="D62" s="104">
        <f t="shared" si="97"/>
        <v>0.12035611249756632</v>
      </c>
      <c r="E62" s="104">
        <f t="shared" si="97"/>
        <v>5.3275279208481567</v>
      </c>
      <c r="F62" s="104">
        <f t="shared" si="97"/>
        <v>3.1858970955238146E-2</v>
      </c>
      <c r="G62" s="104">
        <f t="shared" si="97"/>
        <v>1.1787819253438114</v>
      </c>
      <c r="H62" s="104">
        <f t="shared" si="97"/>
        <v>1.2849784951946053</v>
      </c>
      <c r="I62" s="95">
        <f t="shared" si="97"/>
        <v>45.919396803483245</v>
      </c>
      <c r="J62" s="104">
        <f t="shared" si="97"/>
        <v>4.0708685109470968E-2</v>
      </c>
      <c r="K62" s="104">
        <f t="shared" si="97"/>
        <v>0.17699428308465637</v>
      </c>
      <c r="L62" s="104">
        <f t="shared" si="97"/>
        <v>2.3009256801005327E-2</v>
      </c>
      <c r="M62" s="104">
        <f t="shared" si="97"/>
        <v>3.7505088585638684</v>
      </c>
      <c r="N62" s="104">
        <f t="shared" si="97"/>
        <v>2.2619869378219084</v>
      </c>
      <c r="O62" s="104">
        <f t="shared" si="97"/>
        <v>60.317881732420041</v>
      </c>
      <c r="P62" s="105">
        <f t="shared" si="97"/>
        <v>0.76815518858740861</v>
      </c>
      <c r="Q62" s="105">
        <f t="shared" si="97"/>
        <v>61.086036921007448</v>
      </c>
      <c r="R62" s="106">
        <f t="shared" si="97"/>
        <v>3.4920972052602703</v>
      </c>
      <c r="S62" s="106">
        <f t="shared" si="97"/>
        <v>5.4779730614701139</v>
      </c>
      <c r="T62" s="106">
        <f t="shared" si="97"/>
        <v>19.703003592983947</v>
      </c>
      <c r="U62" s="106">
        <f t="shared" si="97"/>
        <v>3.9098037133400592</v>
      </c>
      <c r="V62" s="106">
        <f t="shared" si="97"/>
        <v>32.58287757305439</v>
      </c>
      <c r="W62" s="107">
        <f t="shared" si="97"/>
        <v>3.0089028124391581E-2</v>
      </c>
      <c r="X62" s="107">
        <f t="shared" si="97"/>
        <v>1.7699428308465635E-2</v>
      </c>
      <c r="Y62" s="107">
        <f t="shared" si="97"/>
        <v>0.28850068142798985</v>
      </c>
      <c r="Z62" s="107">
        <f t="shared" si="97"/>
        <v>4.7788456432857215E-2</v>
      </c>
      <c r="AA62" s="107">
        <f t="shared" si="97"/>
        <v>1.0619656985079381E-2</v>
      </c>
      <c r="AB62" s="107">
        <f t="shared" si="97"/>
        <v>2.8319085293545019E-2</v>
      </c>
      <c r="AC62" s="107">
        <f t="shared" si="97"/>
        <v>3.1858970955238146E-2</v>
      </c>
      <c r="AD62" s="107">
        <f t="shared" si="97"/>
        <v>3.1858970955238146E-2</v>
      </c>
      <c r="AE62" s="107">
        <f t="shared" si="97"/>
        <v>2.1239313970158762E-2</v>
      </c>
      <c r="AF62" s="107">
        <f t="shared" si="97"/>
        <v>2.3009256801005327E-2</v>
      </c>
      <c r="AG62" s="107">
        <f t="shared" si="97"/>
        <v>4.7788456432857215E-2</v>
      </c>
      <c r="AH62" s="107">
        <f t="shared" si="97"/>
        <v>5.3098284925396904E-3</v>
      </c>
      <c r="AI62" s="107">
        <f t="shared" si="97"/>
        <v>7.0797713233862547E-3</v>
      </c>
      <c r="AJ62" s="107">
        <f t="shared" si="97"/>
        <v>7.0797713233862547E-3</v>
      </c>
      <c r="AK62" s="108">
        <f t="shared" si="97"/>
        <v>8.8497141542328173E-3</v>
      </c>
      <c r="AL62" s="108">
        <f t="shared" si="97"/>
        <v>3.5398856616931269E-2</v>
      </c>
      <c r="AM62" s="108">
        <f t="shared" si="97"/>
        <v>0.43717587921910123</v>
      </c>
      <c r="AN62" s="108">
        <f t="shared" si="97"/>
        <v>0.3663781659852387</v>
      </c>
      <c r="AO62" s="108">
        <f t="shared" si="97"/>
        <v>0.11858616966671978</v>
      </c>
      <c r="AP62" s="108">
        <f t="shared" si="97"/>
        <v>0.16637462609957698</v>
      </c>
      <c r="AQ62" s="108">
        <f t="shared" si="97"/>
        <v>4.6018513602010654E-2</v>
      </c>
      <c r="AR62" s="108">
        <f t="shared" si="97"/>
        <v>2.6159755039912214</v>
      </c>
      <c r="AS62" s="108">
        <f t="shared" si="97"/>
        <v>1.0318766703835465</v>
      </c>
      <c r="AT62" s="109">
        <f t="shared" si="97"/>
        <v>0.63894936193560947</v>
      </c>
      <c r="AU62" s="109">
        <f t="shared" si="97"/>
        <v>0.26726136745783113</v>
      </c>
      <c r="AV62" s="340">
        <f t="shared" si="93"/>
        <v>100</v>
      </c>
    </row>
    <row r="63" spans="1:48" x14ac:dyDescent="0.3">
      <c r="A63" s="363"/>
      <c r="B63" s="102" t="s">
        <v>8</v>
      </c>
      <c r="C63" s="103">
        <f t="shared" si="97"/>
        <v>9.784329447562655</v>
      </c>
      <c r="D63" s="104">
        <f t="shared" si="97"/>
        <v>4.0173523304344254</v>
      </c>
      <c r="E63" s="104">
        <f t="shared" si="97"/>
        <v>0.20970825880466293</v>
      </c>
      <c r="F63" s="104">
        <f t="shared" si="97"/>
        <v>5.4112954624889493</v>
      </c>
      <c r="G63" s="104">
        <f t="shared" si="97"/>
        <v>0.18092477230206214</v>
      </c>
      <c r="H63" s="104">
        <f t="shared" si="97"/>
        <v>1.6344908406834022</v>
      </c>
      <c r="I63" s="104">
        <f t="shared" si="97"/>
        <v>0.16447706572914739</v>
      </c>
      <c r="J63" s="95">
        <f t="shared" si="97"/>
        <v>69.039248339809618</v>
      </c>
      <c r="K63" s="104">
        <f t="shared" si="97"/>
        <v>0.52221468369004298</v>
      </c>
      <c r="L63" s="104">
        <f t="shared" si="97"/>
        <v>0.71753119924340547</v>
      </c>
      <c r="M63" s="104">
        <f t="shared" si="97"/>
        <v>0.75248257571084931</v>
      </c>
      <c r="N63" s="104">
        <f t="shared" si="97"/>
        <v>0.29605871831246533</v>
      </c>
      <c r="O63" s="104">
        <f t="shared" si="97"/>
        <v>92.730113694771688</v>
      </c>
      <c r="P63" s="105">
        <f t="shared" si="97"/>
        <v>0.43586422418224063</v>
      </c>
      <c r="Q63" s="105">
        <f t="shared" si="97"/>
        <v>93.165977918953928</v>
      </c>
      <c r="R63" s="106">
        <f t="shared" si="97"/>
        <v>0.1356935792265466</v>
      </c>
      <c r="S63" s="106">
        <f t="shared" si="97"/>
        <v>0.18298073562367648</v>
      </c>
      <c r="T63" s="106">
        <f t="shared" si="97"/>
        <v>2.6090174551286003</v>
      </c>
      <c r="U63" s="106">
        <f t="shared" si="97"/>
        <v>0.76893028228376403</v>
      </c>
      <c r="V63" s="106">
        <f t="shared" si="97"/>
        <v>3.6966220522625872</v>
      </c>
      <c r="W63" s="107">
        <f t="shared" si="97"/>
        <v>2.0559633216143423E-2</v>
      </c>
      <c r="X63" s="107">
        <f t="shared" si="97"/>
        <v>1.6447706572914739E-2</v>
      </c>
      <c r="Y63" s="107">
        <f t="shared" si="97"/>
        <v>6.167889964843027E-2</v>
      </c>
      <c r="Z63" s="107">
        <f t="shared" si="97"/>
        <v>1.2335779929686054E-2</v>
      </c>
      <c r="AA63" s="107">
        <f t="shared" si="97"/>
        <v>2.0559633216143424E-3</v>
      </c>
      <c r="AB63" s="107">
        <f t="shared" si="97"/>
        <v>1.8503669894529083E-2</v>
      </c>
      <c r="AC63" s="107">
        <f t="shared" si="97"/>
        <v>1.0279816608071712E-2</v>
      </c>
      <c r="AD63" s="107">
        <f t="shared" si="97"/>
        <v>1.0279816608071712E-2</v>
      </c>
      <c r="AE63" s="107">
        <f t="shared" si="97"/>
        <v>1.0279816608071712E-2</v>
      </c>
      <c r="AF63" s="107">
        <f t="shared" si="97"/>
        <v>1.0279816608071712E-2</v>
      </c>
      <c r="AG63" s="107">
        <f t="shared" si="97"/>
        <v>1.6447706572914739E-2</v>
      </c>
      <c r="AH63" s="107">
        <f t="shared" si="97"/>
        <v>3.0839449824215135E-2</v>
      </c>
      <c r="AI63" s="107">
        <f t="shared" si="97"/>
        <v>6.1678899648430268E-3</v>
      </c>
      <c r="AJ63" s="107">
        <f t="shared" si="97"/>
        <v>4.1119266432286848E-3</v>
      </c>
      <c r="AK63" s="108">
        <f t="shared" si="97"/>
        <v>1.2335779929686054E-2</v>
      </c>
      <c r="AL63" s="108">
        <f t="shared" si="97"/>
        <v>3.0839449824215135E-2</v>
      </c>
      <c r="AM63" s="108">
        <f t="shared" si="97"/>
        <v>0.64762844630851779</v>
      </c>
      <c r="AN63" s="108">
        <f t="shared" si="97"/>
        <v>0.15625321244269003</v>
      </c>
      <c r="AO63" s="108">
        <f t="shared" si="97"/>
        <v>0.12541376261847487</v>
      </c>
      <c r="AP63" s="108">
        <f t="shared" si="97"/>
        <v>0.15214128579946132</v>
      </c>
      <c r="AQ63" s="108">
        <f t="shared" si="97"/>
        <v>4.9343119718744215E-2</v>
      </c>
      <c r="AR63" s="108">
        <f t="shared" si="97"/>
        <v>0.30633853492053698</v>
      </c>
      <c r="AS63" s="108">
        <f t="shared" si="97"/>
        <v>0.11307798268878884</v>
      </c>
      <c r="AT63" s="109">
        <f t="shared" si="97"/>
        <v>0.76070642899730667</v>
      </c>
      <c r="AU63" s="109">
        <f t="shared" si="97"/>
        <v>0.55305413351425814</v>
      </c>
      <c r="AV63" s="340">
        <f t="shared" si="93"/>
        <v>100</v>
      </c>
    </row>
    <row r="64" spans="1:48" x14ac:dyDescent="0.3">
      <c r="A64" s="363"/>
      <c r="B64" s="102" t="s">
        <v>9</v>
      </c>
      <c r="C64" s="103">
        <f t="shared" si="97"/>
        <v>1.55740042460154</v>
      </c>
      <c r="D64" s="104">
        <f t="shared" si="97"/>
        <v>5.370892613834406</v>
      </c>
      <c r="E64" s="104">
        <f t="shared" si="97"/>
        <v>0.93951012389492694</v>
      </c>
      <c r="F64" s="104">
        <f t="shared" si="97"/>
        <v>0.5117399157134257</v>
      </c>
      <c r="G64" s="104">
        <f t="shared" si="97"/>
        <v>0.67017332615101877</v>
      </c>
      <c r="H64" s="104">
        <f t="shared" si="97"/>
        <v>5.0540257929592194</v>
      </c>
      <c r="I64" s="104">
        <f t="shared" si="97"/>
        <v>0.46579422668652365</v>
      </c>
      <c r="J64" s="104">
        <f t="shared" si="97"/>
        <v>0.35805950758896032</v>
      </c>
      <c r="K64" s="95">
        <f t="shared" si="97"/>
        <v>63.552393928831705</v>
      </c>
      <c r="L64" s="104">
        <f t="shared" si="97"/>
        <v>0.48005323362590707</v>
      </c>
      <c r="M64" s="104">
        <f t="shared" si="97"/>
        <v>2.3115434582844827</v>
      </c>
      <c r="N64" s="104">
        <f t="shared" si="97"/>
        <v>0.33112582781456956</v>
      </c>
      <c r="O64" s="104">
        <f t="shared" si="97"/>
        <v>81.602712379986698</v>
      </c>
      <c r="P64" s="105">
        <f t="shared" si="97"/>
        <v>7.5271713298900478</v>
      </c>
      <c r="Q64" s="105">
        <f t="shared" si="97"/>
        <v>89.129883709876736</v>
      </c>
      <c r="R64" s="106">
        <f t="shared" si="97"/>
        <v>0.59570962324534993</v>
      </c>
      <c r="S64" s="106">
        <f t="shared" si="97"/>
        <v>0.41034253303336604</v>
      </c>
      <c r="T64" s="106">
        <f t="shared" si="97"/>
        <v>5.6766690959789603</v>
      </c>
      <c r="U64" s="106">
        <f t="shared" si="97"/>
        <v>1.2104312557432111</v>
      </c>
      <c r="V64" s="106">
        <f t="shared" si="97"/>
        <v>7.8931525080008873</v>
      </c>
      <c r="W64" s="107">
        <f t="shared" si="97"/>
        <v>9.5060046262555858E-3</v>
      </c>
      <c r="X64" s="107">
        <f t="shared" si="97"/>
        <v>2.0596343356887099E-2</v>
      </c>
      <c r="Y64" s="107">
        <f t="shared" si="97"/>
        <v>0.2202224405082544</v>
      </c>
      <c r="Z64" s="107">
        <f t="shared" si="97"/>
        <v>1.5843341043759306E-2</v>
      </c>
      <c r="AA64" s="107">
        <f t="shared" si="97"/>
        <v>3.0102347983142687E-2</v>
      </c>
      <c r="AB64" s="107">
        <f t="shared" si="97"/>
        <v>4.7530023131277929E-3</v>
      </c>
      <c r="AC64" s="107">
        <f t="shared" si="97"/>
        <v>1.9012009252511172E-2</v>
      </c>
      <c r="AD64" s="107">
        <f t="shared" si="97"/>
        <v>3.8024018505022343E-2</v>
      </c>
      <c r="AE64" s="107">
        <f t="shared" si="97"/>
        <v>1.2674672835007447E-2</v>
      </c>
      <c r="AF64" s="107">
        <f t="shared" si="97"/>
        <v>1.5843341043759306E-2</v>
      </c>
      <c r="AG64" s="107">
        <f t="shared" si="97"/>
        <v>1.2674672835007447E-2</v>
      </c>
      <c r="AH64" s="107">
        <f t="shared" si="97"/>
        <v>1.9012009252511172E-2</v>
      </c>
      <c r="AI64" s="107">
        <f t="shared" si="97"/>
        <v>1.5843341043759308E-3</v>
      </c>
      <c r="AJ64" s="107">
        <f t="shared" si="97"/>
        <v>1.1090338730631515E-2</v>
      </c>
      <c r="AK64" s="108">
        <f t="shared" si="97"/>
        <v>1.742767514813524E-2</v>
      </c>
      <c r="AL64" s="108">
        <f t="shared" si="97"/>
        <v>4.9114357235653855E-2</v>
      </c>
      <c r="AM64" s="108">
        <f t="shared" si="97"/>
        <v>7.9216705218796535E-2</v>
      </c>
      <c r="AN64" s="108">
        <f t="shared" si="97"/>
        <v>0.29943914572705094</v>
      </c>
      <c r="AO64" s="108">
        <f t="shared" si="97"/>
        <v>9.9813048575683627E-2</v>
      </c>
      <c r="AP64" s="108">
        <f t="shared" si="97"/>
        <v>0.18219842200323205</v>
      </c>
      <c r="AQ64" s="108">
        <f t="shared" si="97"/>
        <v>4.1192686713774199E-2</v>
      </c>
      <c r="AR64" s="108">
        <f t="shared" si="97"/>
        <v>0.35330650527583257</v>
      </c>
      <c r="AS64" s="108">
        <f t="shared" si="97"/>
        <v>0.16001774454196899</v>
      </c>
      <c r="AT64" s="109">
        <f t="shared" si="97"/>
        <v>1.0060521562787159</v>
      </c>
      <c r="AU64" s="109">
        <f t="shared" si="97"/>
        <v>0.25824645901327675</v>
      </c>
      <c r="AV64" s="340">
        <f t="shared" si="93"/>
        <v>100</v>
      </c>
    </row>
    <row r="65" spans="1:48" x14ac:dyDescent="0.3">
      <c r="A65" s="363"/>
      <c r="B65" s="102" t="s">
        <v>10</v>
      </c>
      <c r="C65" s="103">
        <f t="shared" si="97"/>
        <v>0.93723578405799712</v>
      </c>
      <c r="D65" s="104">
        <f t="shared" si="97"/>
        <v>8.2102574250301323</v>
      </c>
      <c r="E65" s="104">
        <f t="shared" si="97"/>
        <v>0.19248412455701666</v>
      </c>
      <c r="F65" s="104">
        <f t="shared" si="97"/>
        <v>5.1700876072604292</v>
      </c>
      <c r="G65" s="104">
        <f t="shared" si="97"/>
        <v>9.8940437856410449E-2</v>
      </c>
      <c r="H65" s="104">
        <f t="shared" si="97"/>
        <v>0.77713216643580563</v>
      </c>
      <c r="I65" s="104">
        <f t="shared" si="97"/>
        <v>0.11872852542769252</v>
      </c>
      <c r="J65" s="104">
        <f t="shared" si="97"/>
        <v>1.1782906690172517</v>
      </c>
      <c r="K65" s="104">
        <f t="shared" si="97"/>
        <v>1.0217848854989295</v>
      </c>
      <c r="L65" s="95">
        <f t="shared" si="97"/>
        <v>75.597690190505318</v>
      </c>
      <c r="M65" s="104">
        <f t="shared" si="97"/>
        <v>0.42814225836046699</v>
      </c>
      <c r="N65" s="104">
        <f t="shared" si="97"/>
        <v>7.7353433233193616E-2</v>
      </c>
      <c r="O65" s="104">
        <f t="shared" si="97"/>
        <v>93.808127507240641</v>
      </c>
      <c r="P65" s="105">
        <f t="shared" si="97"/>
        <v>0.65300688985230892</v>
      </c>
      <c r="Q65" s="105">
        <f t="shared" si="97"/>
        <v>94.461134397092948</v>
      </c>
      <c r="R65" s="106">
        <f t="shared" si="97"/>
        <v>0.1888862904531472</v>
      </c>
      <c r="S65" s="106">
        <f t="shared" si="97"/>
        <v>0.16550036877799565</v>
      </c>
      <c r="T65" s="106">
        <f t="shared" si="97"/>
        <v>2.1173253701271837</v>
      </c>
      <c r="U65" s="106">
        <f t="shared" si="97"/>
        <v>0.66919714331972158</v>
      </c>
      <c r="V65" s="106">
        <f t="shared" si="97"/>
        <v>3.1409091726780476</v>
      </c>
      <c r="W65" s="107">
        <f t="shared" si="97"/>
        <v>5.5766428609976791E-2</v>
      </c>
      <c r="X65" s="107">
        <f t="shared" si="97"/>
        <v>3.5978341038694706E-3</v>
      </c>
      <c r="Y65" s="107">
        <f t="shared" si="97"/>
        <v>3.5978341038694704E-2</v>
      </c>
      <c r="Z65" s="107">
        <f t="shared" si="97"/>
        <v>8.994585259673676E-3</v>
      </c>
      <c r="AA65" s="107">
        <f t="shared" si="97"/>
        <v>2.3385921675151557E-2</v>
      </c>
      <c r="AB65" s="107">
        <f t="shared" si="97"/>
        <v>1.0793502311608413E-2</v>
      </c>
      <c r="AC65" s="107">
        <f t="shared" si="97"/>
        <v>8.994585259673676E-3</v>
      </c>
      <c r="AD65" s="107">
        <f t="shared" si="97"/>
        <v>7.1956682077389412E-3</v>
      </c>
      <c r="AE65" s="107">
        <f t="shared" si="97"/>
        <v>1.6190253467412617E-2</v>
      </c>
      <c r="AF65" s="107">
        <f t="shared" si="97"/>
        <v>1.7989170519347352E-2</v>
      </c>
      <c r="AG65" s="107">
        <f t="shared" si="97"/>
        <v>1.4391336415477882E-2</v>
      </c>
      <c r="AH65" s="107">
        <f t="shared" si="97"/>
        <v>1.0793502311608413E-2</v>
      </c>
      <c r="AI65" s="107">
        <f t="shared" si="97"/>
        <v>1.2592419363543148E-2</v>
      </c>
      <c r="AJ65" s="107">
        <f t="shared" si="97"/>
        <v>1.7989170519347353E-3</v>
      </c>
      <c r="AK65" s="108">
        <f t="shared" si="97"/>
        <v>1.0793502311608413E-2</v>
      </c>
      <c r="AL65" s="108">
        <f t="shared" si="97"/>
        <v>3.4179423986759973E-2</v>
      </c>
      <c r="AM65" s="108">
        <f t="shared" si="97"/>
        <v>8.8146935544802033E-2</v>
      </c>
      <c r="AN65" s="108">
        <f t="shared" si="97"/>
        <v>0.2356581338034503</v>
      </c>
      <c r="AO65" s="108">
        <f t="shared" si="97"/>
        <v>7.1956682077389408E-2</v>
      </c>
      <c r="AP65" s="108">
        <f t="shared" si="97"/>
        <v>0.13851661299897461</v>
      </c>
      <c r="AQ65" s="108">
        <f t="shared" si="97"/>
        <v>3.2380506934825234E-2</v>
      </c>
      <c r="AR65" s="108">
        <f t="shared" si="97"/>
        <v>0.22486463149184191</v>
      </c>
      <c r="AS65" s="108">
        <f t="shared" si="97"/>
        <v>0.11333177427188831</v>
      </c>
      <c r="AT65" s="109">
        <f t="shared" si="97"/>
        <v>0.76453974707226247</v>
      </c>
      <c r="AU65" s="109">
        <f t="shared" si="97"/>
        <v>0.455126014139488</v>
      </c>
      <c r="AV65" s="340">
        <f t="shared" si="93"/>
        <v>100</v>
      </c>
    </row>
    <row r="66" spans="1:48" x14ac:dyDescent="0.3">
      <c r="A66" s="363"/>
      <c r="B66" s="102" t="s">
        <v>11</v>
      </c>
      <c r="C66" s="103">
        <f t="shared" si="97"/>
        <v>0.61167655737161419</v>
      </c>
      <c r="D66" s="104">
        <f t="shared" si="97"/>
        <v>0.23207240659085634</v>
      </c>
      <c r="E66" s="104">
        <f t="shared" si="97"/>
        <v>1.5217319232171866</v>
      </c>
      <c r="F66" s="104">
        <f t="shared" si="97"/>
        <v>7.6252362165567078E-2</v>
      </c>
      <c r="G66" s="104">
        <f t="shared" si="97"/>
        <v>0.86198322448032361</v>
      </c>
      <c r="H66" s="104">
        <f t="shared" si="97"/>
        <v>9.0690581175612497</v>
      </c>
      <c r="I66" s="104">
        <f t="shared" si="97"/>
        <v>5.5995756390279485</v>
      </c>
      <c r="J66" s="104">
        <f t="shared" si="97"/>
        <v>0.1392434439545138</v>
      </c>
      <c r="K66" s="104">
        <f t="shared" si="97"/>
        <v>0.81059576302091962</v>
      </c>
      <c r="L66" s="104">
        <f t="shared" si="97"/>
        <v>5.3045121506481455E-2</v>
      </c>
      <c r="M66" s="95">
        <f t="shared" si="97"/>
        <v>49.235818718297253</v>
      </c>
      <c r="N66" s="104">
        <f t="shared" si="97"/>
        <v>7.0632894605974199</v>
      </c>
      <c r="O66" s="104">
        <f t="shared" si="97"/>
        <v>75.274342737791329</v>
      </c>
      <c r="P66" s="105">
        <f t="shared" si="97"/>
        <v>4.1822762987766469</v>
      </c>
      <c r="Q66" s="105">
        <f t="shared" si="97"/>
        <v>79.456619036567972</v>
      </c>
      <c r="R66" s="106">
        <f t="shared" si="97"/>
        <v>1.2681099360143222</v>
      </c>
      <c r="S66" s="106">
        <f t="shared" si="97"/>
        <v>1.6709213274541657</v>
      </c>
      <c r="T66" s="106">
        <f t="shared" si="97"/>
        <v>11.315187481351325</v>
      </c>
      <c r="U66" s="106">
        <f t="shared" si="97"/>
        <v>1.8996784139508671</v>
      </c>
      <c r="V66" s="106">
        <f t="shared" si="97"/>
        <v>16.153897158770679</v>
      </c>
      <c r="W66" s="107">
        <f t="shared" si="97"/>
        <v>3.3153200941550907E-2</v>
      </c>
      <c r="X66" s="107">
        <f t="shared" si="97"/>
        <v>2.9837880847395817E-2</v>
      </c>
      <c r="Y66" s="107">
        <f t="shared" si="97"/>
        <v>0.22212644630839107</v>
      </c>
      <c r="Z66" s="107">
        <f t="shared" si="97"/>
        <v>3.4810860988628449E-2</v>
      </c>
      <c r="AA66" s="107">
        <f t="shared" si="97"/>
        <v>1.1603620329542819E-2</v>
      </c>
      <c r="AB66" s="107">
        <f t="shared" si="97"/>
        <v>1.6576600470775454E-2</v>
      </c>
      <c r="AC66" s="107">
        <f t="shared" si="97"/>
        <v>4.1441501176938629E-2</v>
      </c>
      <c r="AD66" s="107">
        <f t="shared" si="97"/>
        <v>1.9891920564930544E-2</v>
      </c>
      <c r="AE66" s="107">
        <f t="shared" si="97"/>
        <v>1.9891920564930544E-2</v>
      </c>
      <c r="AF66" s="107">
        <f t="shared" si="97"/>
        <v>2.9837880847395817E-2</v>
      </c>
      <c r="AG66" s="107">
        <f t="shared" si="97"/>
        <v>3.8126181082783539E-2</v>
      </c>
      <c r="AH66" s="107">
        <f t="shared" si="97"/>
        <v>1.3261280376620364E-2</v>
      </c>
      <c r="AI66" s="107">
        <f t="shared" si="97"/>
        <v>3.3153200941550909E-3</v>
      </c>
      <c r="AJ66" s="107">
        <f t="shared" si="97"/>
        <v>0</v>
      </c>
      <c r="AK66" s="108">
        <f t="shared" si="97"/>
        <v>1.3261280376620364E-2</v>
      </c>
      <c r="AL66" s="108">
        <f t="shared" si="97"/>
        <v>2.9837880847395817E-2</v>
      </c>
      <c r="AM66" s="108">
        <f t="shared" si="97"/>
        <v>0.59178463680668369</v>
      </c>
      <c r="AN66" s="108">
        <f t="shared" si="97"/>
        <v>0.30998242880350096</v>
      </c>
      <c r="AO66" s="108">
        <f t="shared" si="97"/>
        <v>0.10277492291880781</v>
      </c>
      <c r="AP66" s="108">
        <f t="shared" si="97"/>
        <v>0.16742366475483206</v>
      </c>
      <c r="AQ66" s="108">
        <f t="shared" si="97"/>
        <v>4.3099161224016184E-2</v>
      </c>
      <c r="AR66" s="108">
        <f t="shared" si="97"/>
        <v>1.0675330703179391</v>
      </c>
      <c r="AS66" s="108">
        <f t="shared" si="97"/>
        <v>0.59841527699499386</v>
      </c>
      <c r="AT66" s="109">
        <f t="shared" si="97"/>
        <v>0.65477571859563033</v>
      </c>
      <c r="AU66" s="109">
        <f t="shared" si="97"/>
        <v>0.29672114842688058</v>
      </c>
      <c r="AV66" s="340">
        <f t="shared" si="93"/>
        <v>100</v>
      </c>
    </row>
    <row r="67" spans="1:48" x14ac:dyDescent="0.3">
      <c r="A67" s="363"/>
      <c r="B67" s="102" t="s">
        <v>12</v>
      </c>
      <c r="C67" s="103">
        <f t="shared" si="97"/>
        <v>0.88322054485511015</v>
      </c>
      <c r="D67" s="104">
        <f t="shared" si="97"/>
        <v>0.12493492972410203</v>
      </c>
      <c r="E67" s="104">
        <f t="shared" si="97"/>
        <v>0.36265833767135169</v>
      </c>
      <c r="F67" s="104">
        <f t="shared" si="97"/>
        <v>7.1143501648446988E-2</v>
      </c>
      <c r="G67" s="104">
        <f t="shared" si="97"/>
        <v>0.15790386951240673</v>
      </c>
      <c r="H67" s="104">
        <f t="shared" si="97"/>
        <v>3.1893111226791602</v>
      </c>
      <c r="I67" s="104">
        <f t="shared" si="97"/>
        <v>3.3385389554051708</v>
      </c>
      <c r="J67" s="104">
        <f t="shared" si="97"/>
        <v>0.14922783272601076</v>
      </c>
      <c r="K67" s="104">
        <f t="shared" si="97"/>
        <v>0.17525594308519868</v>
      </c>
      <c r="L67" s="104">
        <f t="shared" si="97"/>
        <v>3.1233732431025507E-2</v>
      </c>
      <c r="M67" s="104">
        <f t="shared" si="97"/>
        <v>7.0484122852680891</v>
      </c>
      <c r="N67" s="95">
        <f t="shared" si="97"/>
        <v>61.21985077216727</v>
      </c>
      <c r="O67" s="104">
        <f t="shared" si="97"/>
        <v>76.751691827173346</v>
      </c>
      <c r="P67" s="105">
        <f t="shared" si="97"/>
        <v>0.46677077910810338</v>
      </c>
      <c r="Q67" s="105">
        <f t="shared" si="97"/>
        <v>77.218462606281449</v>
      </c>
      <c r="R67" s="106">
        <f t="shared" si="97"/>
        <v>0.29498525073746312</v>
      </c>
      <c r="S67" s="106">
        <f t="shared" si="97"/>
        <v>0.82769390942217591</v>
      </c>
      <c r="T67" s="106">
        <f t="shared" si="97"/>
        <v>12.41540864133264</v>
      </c>
      <c r="U67" s="106">
        <f t="shared" si="97"/>
        <v>1.1452368558042685</v>
      </c>
      <c r="V67" s="106">
        <f t="shared" si="97"/>
        <v>14.683324657296549</v>
      </c>
      <c r="W67" s="107">
        <f t="shared" si="97"/>
        <v>2.9498525073746312E-2</v>
      </c>
      <c r="X67" s="107">
        <f t="shared" si="97"/>
        <v>1.0411244143675169E-2</v>
      </c>
      <c r="Y67" s="107">
        <f t="shared" si="97"/>
        <v>7.8084331077563768E-2</v>
      </c>
      <c r="Z67" s="107">
        <f t="shared" si="97"/>
        <v>3.2968939788304702E-2</v>
      </c>
      <c r="AA67" s="107">
        <f t="shared" si="97"/>
        <v>1.2146451500954364E-2</v>
      </c>
      <c r="AB67" s="107">
        <f t="shared" ref="D67:AU73" si="98">AB18/$AV18*100</f>
        <v>2.0822488287350338E-2</v>
      </c>
      <c r="AC67" s="107">
        <f t="shared" si="98"/>
        <v>2.7763317716467117E-2</v>
      </c>
      <c r="AD67" s="107">
        <f t="shared" si="98"/>
        <v>3.4704147145583897E-2</v>
      </c>
      <c r="AE67" s="107">
        <f t="shared" si="98"/>
        <v>2.2557695644629533E-2</v>
      </c>
      <c r="AF67" s="107">
        <f t="shared" si="98"/>
        <v>1.3881658858233559E-2</v>
      </c>
      <c r="AG67" s="107">
        <f t="shared" si="98"/>
        <v>0.133610966510498</v>
      </c>
      <c r="AH67" s="107">
        <f t="shared" si="98"/>
        <v>1.5616866215512754E-2</v>
      </c>
      <c r="AI67" s="107">
        <f t="shared" si="98"/>
        <v>3.4704147145583897E-3</v>
      </c>
      <c r="AJ67" s="107">
        <f t="shared" si="98"/>
        <v>3.4704147145583897E-3</v>
      </c>
      <c r="AK67" s="108">
        <f t="shared" si="98"/>
        <v>1.0411244143675169E-2</v>
      </c>
      <c r="AL67" s="108">
        <f t="shared" si="98"/>
        <v>5.2056220718375845E-2</v>
      </c>
      <c r="AM67" s="108">
        <f t="shared" si="98"/>
        <v>4.1887905604719764</v>
      </c>
      <c r="AN67" s="108">
        <f t="shared" si="98"/>
        <v>0.15616866215512754</v>
      </c>
      <c r="AO67" s="108">
        <f t="shared" si="98"/>
        <v>9.1965989935797327E-2</v>
      </c>
      <c r="AP67" s="108">
        <f t="shared" si="98"/>
        <v>0.11799410029498525</v>
      </c>
      <c r="AQ67" s="108">
        <f t="shared" si="98"/>
        <v>2.7763317716467117E-2</v>
      </c>
      <c r="AR67" s="108">
        <f t="shared" si="98"/>
        <v>1.0463300364393544</v>
      </c>
      <c r="AS67" s="108">
        <f t="shared" si="98"/>
        <v>1.0098906819364915</v>
      </c>
      <c r="AT67" s="109">
        <f t="shared" si="98"/>
        <v>0.54311990282838796</v>
      </c>
      <c r="AU67" s="109">
        <f t="shared" si="98"/>
        <v>0.41471455838972759</v>
      </c>
      <c r="AV67" s="340">
        <f t="shared" si="93"/>
        <v>100</v>
      </c>
    </row>
    <row r="68" spans="1:48" x14ac:dyDescent="0.3">
      <c r="A68" s="363"/>
      <c r="B68" s="110" t="s">
        <v>48</v>
      </c>
      <c r="C68" s="103">
        <f t="shared" ref="C68:C101" si="99">C19/$AV19*100</f>
        <v>7.5506424404798853</v>
      </c>
      <c r="D68" s="104">
        <f t="shared" si="98"/>
        <v>9.4252030677777956</v>
      </c>
      <c r="E68" s="104">
        <f t="shared" si="98"/>
        <v>5.1751788887461405</v>
      </c>
      <c r="F68" s="104">
        <f t="shared" si="98"/>
        <v>6.1521561200377048</v>
      </c>
      <c r="G68" s="104">
        <f t="shared" si="98"/>
        <v>3.8654693113956142</v>
      </c>
      <c r="H68" s="104">
        <f t="shared" si="98"/>
        <v>9.4576823640308394</v>
      </c>
      <c r="I68" s="104">
        <f t="shared" si="98"/>
        <v>5.2226708374894804</v>
      </c>
      <c r="J68" s="104">
        <f t="shared" si="98"/>
        <v>6.2563785729030279</v>
      </c>
      <c r="K68" s="104">
        <f t="shared" si="98"/>
        <v>6.8267150151064815</v>
      </c>
      <c r="L68" s="104">
        <f t="shared" si="98"/>
        <v>6.8057839130767421</v>
      </c>
      <c r="M68" s="104">
        <f t="shared" si="98"/>
        <v>7.0387687315319107</v>
      </c>
      <c r="N68" s="104">
        <f t="shared" si="98"/>
        <v>6.5837698791337118</v>
      </c>
      <c r="O68" s="95">
        <f t="shared" si="98"/>
        <v>80.360419141709343</v>
      </c>
      <c r="P68" s="105">
        <f t="shared" si="98"/>
        <v>2.593868774981992</v>
      </c>
      <c r="Q68" s="105">
        <f t="shared" si="98"/>
        <v>82.954287916691328</v>
      </c>
      <c r="R68" s="106">
        <f t="shared" si="98"/>
        <v>1.6371008835812106</v>
      </c>
      <c r="S68" s="106">
        <f t="shared" si="98"/>
        <v>1.217179671136299</v>
      </c>
      <c r="T68" s="106">
        <f t="shared" si="98"/>
        <v>8.3380849340814631</v>
      </c>
      <c r="U68" s="106">
        <f t="shared" si="98"/>
        <v>1.8176857707481353</v>
      </c>
      <c r="V68" s="106">
        <f t="shared" si="98"/>
        <v>13.01005125954711</v>
      </c>
      <c r="W68" s="107">
        <f t="shared" si="98"/>
        <v>2.5694732146852611E-2</v>
      </c>
      <c r="X68" s="107">
        <f t="shared" si="98"/>
        <v>2.0931102029739489E-2</v>
      </c>
      <c r="Y68" s="107">
        <f t="shared" si="98"/>
        <v>0.25507073990723911</v>
      </c>
      <c r="Z68" s="107">
        <f t="shared" si="98"/>
        <v>2.3818150585565624E-2</v>
      </c>
      <c r="AA68" s="107">
        <f t="shared" si="98"/>
        <v>1.4579595206921987E-2</v>
      </c>
      <c r="AB68" s="107">
        <f t="shared" si="98"/>
        <v>1.5301357345878522E-2</v>
      </c>
      <c r="AC68" s="107">
        <f t="shared" si="98"/>
        <v>2.6849551569183065E-2</v>
      </c>
      <c r="AD68" s="107">
        <f t="shared" si="98"/>
        <v>2.396250301335693E-2</v>
      </c>
      <c r="AE68" s="107">
        <f t="shared" si="98"/>
        <v>1.7610996190539432E-2</v>
      </c>
      <c r="AF68" s="107">
        <f t="shared" si="98"/>
        <v>1.948757775182642E-2</v>
      </c>
      <c r="AG68" s="107">
        <f t="shared" si="98"/>
        <v>3.305670596420926E-2</v>
      </c>
      <c r="AH68" s="107">
        <f t="shared" si="98"/>
        <v>1.6023119484835056E-2</v>
      </c>
      <c r="AI68" s="107">
        <f t="shared" si="98"/>
        <v>8.3724408118957955E-3</v>
      </c>
      <c r="AJ68" s="107">
        <f t="shared" si="98"/>
        <v>3.6088106947826703E-3</v>
      </c>
      <c r="AK68" s="108">
        <f t="shared" si="98"/>
        <v>1.6456176768208979E-2</v>
      </c>
      <c r="AL68" s="108">
        <f t="shared" si="98"/>
        <v>4.215090891506159E-2</v>
      </c>
      <c r="AM68" s="108">
        <f t="shared" si="98"/>
        <v>0.64323441823806315</v>
      </c>
      <c r="AN68" s="108">
        <f t="shared" si="98"/>
        <v>0.31093512946247487</v>
      </c>
      <c r="AO68" s="108">
        <f t="shared" si="98"/>
        <v>0.10075799459833217</v>
      </c>
      <c r="AP68" s="108">
        <f t="shared" si="98"/>
        <v>0.18246146872821178</v>
      </c>
      <c r="AQ68" s="108">
        <f t="shared" si="98"/>
        <v>3.7387278797948467E-2</v>
      </c>
      <c r="AR68" s="108">
        <f t="shared" si="98"/>
        <v>0.70314067577145545</v>
      </c>
      <c r="AS68" s="108">
        <f t="shared" si="98"/>
        <v>0.38080170451346734</v>
      </c>
      <c r="AT68" s="109">
        <f t="shared" si="98"/>
        <v>0.7193081476840818</v>
      </c>
      <c r="AU68" s="109">
        <f t="shared" si="98"/>
        <v>0.3946595375814328</v>
      </c>
      <c r="AV68" s="340">
        <f t="shared" si="93"/>
        <v>100</v>
      </c>
    </row>
    <row r="69" spans="1:48" x14ac:dyDescent="0.3">
      <c r="A69" s="363"/>
      <c r="B69" s="111" t="s">
        <v>13</v>
      </c>
      <c r="C69" s="112">
        <f t="shared" si="99"/>
        <v>0.5152327986973656</v>
      </c>
      <c r="D69" s="105">
        <f t="shared" si="98"/>
        <v>0.56557615612733725</v>
      </c>
      <c r="E69" s="105">
        <f t="shared" si="98"/>
        <v>3.1283676952968289</v>
      </c>
      <c r="F69" s="105">
        <f t="shared" si="98"/>
        <v>0.11327255421743609</v>
      </c>
      <c r="G69" s="105">
        <f t="shared" si="98"/>
        <v>2.5053686471009309</v>
      </c>
      <c r="H69" s="105">
        <f t="shared" si="98"/>
        <v>5.9609681656925755</v>
      </c>
      <c r="I69" s="105">
        <f t="shared" si="98"/>
        <v>0.81729294327719526</v>
      </c>
      <c r="J69" s="105">
        <f t="shared" si="98"/>
        <v>0.13765761797257858</v>
      </c>
      <c r="K69" s="105">
        <f t="shared" si="98"/>
        <v>3.3045694463017297</v>
      </c>
      <c r="L69" s="105">
        <f t="shared" si="98"/>
        <v>0.12271193373555578</v>
      </c>
      <c r="M69" s="105">
        <f t="shared" si="98"/>
        <v>4.9981514548443684</v>
      </c>
      <c r="N69" s="105">
        <f t="shared" si="98"/>
        <v>0.52781863805485851</v>
      </c>
      <c r="O69" s="105">
        <f t="shared" si="98"/>
        <v>22.696988051318758</v>
      </c>
      <c r="P69" s="113">
        <f t="shared" si="98"/>
        <v>60.080077402912046</v>
      </c>
      <c r="Q69" s="105">
        <f t="shared" si="98"/>
        <v>82.777065454230808</v>
      </c>
      <c r="R69" s="106">
        <f t="shared" si="98"/>
        <v>1.2994879136611421</v>
      </c>
      <c r="S69" s="106">
        <f t="shared" si="98"/>
        <v>0.9588836360489903</v>
      </c>
      <c r="T69" s="106">
        <f t="shared" si="98"/>
        <v>9.1263067641020399</v>
      </c>
      <c r="U69" s="106">
        <f t="shared" si="98"/>
        <v>2.2237604914770266</v>
      </c>
      <c r="V69" s="106">
        <f t="shared" si="98"/>
        <v>13.6084388052892</v>
      </c>
      <c r="W69" s="107">
        <f t="shared" si="98"/>
        <v>3.4611058233105473E-2</v>
      </c>
      <c r="X69" s="107">
        <f t="shared" si="98"/>
        <v>2.595829367482911E-2</v>
      </c>
      <c r="Y69" s="107">
        <f t="shared" si="98"/>
        <v>0.46410282630755068</v>
      </c>
      <c r="Z69" s="107">
        <f t="shared" si="98"/>
        <v>2.3598448795299189E-2</v>
      </c>
      <c r="AA69" s="107">
        <f t="shared" si="98"/>
        <v>2.0451988955925964E-2</v>
      </c>
      <c r="AB69" s="107">
        <f t="shared" si="98"/>
        <v>1.5732299196866126E-2</v>
      </c>
      <c r="AC69" s="107">
        <f t="shared" si="98"/>
        <v>2.5171678714985803E-2</v>
      </c>
      <c r="AD69" s="107">
        <f t="shared" si="98"/>
        <v>2.1238603915769271E-2</v>
      </c>
      <c r="AE69" s="107">
        <f t="shared" si="98"/>
        <v>1.3372454317336208E-2</v>
      </c>
      <c r="AF69" s="107">
        <f t="shared" si="98"/>
        <v>1.4945684237022819E-2</v>
      </c>
      <c r="AG69" s="107">
        <f t="shared" si="98"/>
        <v>1.4159069277179512E-2</v>
      </c>
      <c r="AH69" s="107">
        <f t="shared" si="98"/>
        <v>2.3598448795299189E-2</v>
      </c>
      <c r="AI69" s="107">
        <f t="shared" si="98"/>
        <v>3.9330747992165314E-3</v>
      </c>
      <c r="AJ69" s="107">
        <f t="shared" si="98"/>
        <v>1.5732299196866127E-3</v>
      </c>
      <c r="AK69" s="108">
        <f t="shared" si="98"/>
        <v>2.595829367482911E-2</v>
      </c>
      <c r="AL69" s="108">
        <f t="shared" si="98"/>
        <v>5.0343357429971605E-2</v>
      </c>
      <c r="AM69" s="108">
        <f t="shared" si="98"/>
        <v>8.5741030622920392E-2</v>
      </c>
      <c r="AN69" s="108">
        <f t="shared" si="98"/>
        <v>0.41218623895789253</v>
      </c>
      <c r="AO69" s="108">
        <f t="shared" si="98"/>
        <v>0.12349854869539909</v>
      </c>
      <c r="AP69" s="108">
        <f t="shared" si="98"/>
        <v>0.24070417771205171</v>
      </c>
      <c r="AQ69" s="108">
        <f t="shared" si="98"/>
        <v>4.0903977911851928E-2</v>
      </c>
      <c r="AR69" s="108">
        <f t="shared" si="98"/>
        <v>0.41926577359648226</v>
      </c>
      <c r="AS69" s="108">
        <f t="shared" si="98"/>
        <v>0.24149079267189502</v>
      </c>
      <c r="AT69" s="109">
        <f t="shared" si="98"/>
        <v>0.99270807932225258</v>
      </c>
      <c r="AU69" s="109">
        <f t="shared" si="98"/>
        <v>0.27924831074437373</v>
      </c>
      <c r="AV69" s="340">
        <f t="shared" si="93"/>
        <v>100</v>
      </c>
    </row>
    <row r="70" spans="1:48" x14ac:dyDescent="0.3">
      <c r="A70" s="363"/>
      <c r="B70" s="114" t="s">
        <v>46</v>
      </c>
      <c r="C70" s="112">
        <f t="shared" si="99"/>
        <v>6.4597573291570924</v>
      </c>
      <c r="D70" s="105">
        <f t="shared" si="98"/>
        <v>8.0514614405105149</v>
      </c>
      <c r="E70" s="105">
        <f t="shared" si="98"/>
        <v>4.857807766052427</v>
      </c>
      <c r="F70" s="105">
        <f t="shared" si="98"/>
        <v>5.2157887290273166</v>
      </c>
      <c r="G70" s="105">
        <f t="shared" si="98"/>
        <v>3.6545770336002028</v>
      </c>
      <c r="H70" s="105">
        <f t="shared" si="98"/>
        <v>8.9154945381984589</v>
      </c>
      <c r="I70" s="105">
        <f t="shared" si="98"/>
        <v>4.5395889134454475</v>
      </c>
      <c r="J70" s="105">
        <f t="shared" si="98"/>
        <v>5.307631885797365</v>
      </c>
      <c r="K70" s="105">
        <f t="shared" si="98"/>
        <v>6.2805838931740894</v>
      </c>
      <c r="L70" s="105">
        <f t="shared" si="98"/>
        <v>5.7695310022491206</v>
      </c>
      <c r="M70" s="105">
        <f t="shared" si="98"/>
        <v>6.7223580151144811</v>
      </c>
      <c r="N70" s="105">
        <f t="shared" si="98"/>
        <v>5.6447560362786566</v>
      </c>
      <c r="O70" s="105">
        <f t="shared" si="98"/>
        <v>71.419336582605169</v>
      </c>
      <c r="P70" s="105">
        <f t="shared" si="98"/>
        <v>11.507471861598583</v>
      </c>
      <c r="Q70" s="113">
        <f t="shared" si="98"/>
        <v>82.926808444203758</v>
      </c>
      <c r="R70" s="106">
        <f t="shared" si="98"/>
        <v>1.5847518405222254</v>
      </c>
      <c r="S70" s="106">
        <f t="shared" si="98"/>
        <v>1.1771292244193023</v>
      </c>
      <c r="T70" s="106">
        <f t="shared" si="98"/>
        <v>8.4603037532504928</v>
      </c>
      <c r="U70" s="106">
        <f t="shared" si="98"/>
        <v>1.8806502446711455</v>
      </c>
      <c r="V70" s="106">
        <f t="shared" si="98"/>
        <v>13.102835062863164</v>
      </c>
      <c r="W70" s="107">
        <f t="shared" si="98"/>
        <v>2.7077265342564001E-2</v>
      </c>
      <c r="X70" s="107">
        <f t="shared" si="98"/>
        <v>2.1710600139533298E-2</v>
      </c>
      <c r="Y70" s="107">
        <f t="shared" si="98"/>
        <v>0.28748249735325831</v>
      </c>
      <c r="Z70" s="107">
        <f t="shared" si="98"/>
        <v>2.3784084422522431E-2</v>
      </c>
      <c r="AA70" s="107">
        <f t="shared" si="98"/>
        <v>1.549014729056589E-2</v>
      </c>
      <c r="AB70" s="107">
        <f t="shared" si="98"/>
        <v>1.5368177626860647E-2</v>
      </c>
      <c r="AC70" s="107">
        <f t="shared" si="98"/>
        <v>2.6589386687743025E-2</v>
      </c>
      <c r="AD70" s="107">
        <f t="shared" si="98"/>
        <v>2.3540145095111945E-2</v>
      </c>
      <c r="AE70" s="107">
        <f t="shared" si="98"/>
        <v>1.6953783255028807E-2</v>
      </c>
      <c r="AF70" s="107">
        <f t="shared" si="98"/>
        <v>1.8783328210607457E-2</v>
      </c>
      <c r="AG70" s="107">
        <f t="shared" si="98"/>
        <v>3.0126506935195078E-2</v>
      </c>
      <c r="AH70" s="107">
        <f t="shared" si="98"/>
        <v>1.7197722582439297E-2</v>
      </c>
      <c r="AI70" s="107">
        <f t="shared" si="98"/>
        <v>7.6840888134303235E-3</v>
      </c>
      <c r="AJ70" s="107">
        <f t="shared" si="98"/>
        <v>3.2931809200415674E-3</v>
      </c>
      <c r="AK70" s="108">
        <f t="shared" si="98"/>
        <v>1.7929540564670755E-2</v>
      </c>
      <c r="AL70" s="108">
        <f t="shared" si="98"/>
        <v>4.3421200279066596E-2</v>
      </c>
      <c r="AM70" s="108">
        <f t="shared" si="98"/>
        <v>0.55679151481443534</v>
      </c>
      <c r="AN70" s="108">
        <f t="shared" si="98"/>
        <v>0.32663475940264136</v>
      </c>
      <c r="AO70" s="108">
        <f t="shared" si="98"/>
        <v>0.10428406246798297</v>
      </c>
      <c r="AP70" s="108">
        <f t="shared" si="98"/>
        <v>0.19149237201723188</v>
      </c>
      <c r="AQ70" s="108">
        <f t="shared" si="98"/>
        <v>3.7932565412330643E-2</v>
      </c>
      <c r="AR70" s="108">
        <f t="shared" si="98"/>
        <v>0.65912406266313439</v>
      </c>
      <c r="AS70" s="108">
        <f t="shared" si="98"/>
        <v>0.35920065961194131</v>
      </c>
      <c r="AT70" s="109">
        <f t="shared" si="98"/>
        <v>0.76170054983924396</v>
      </c>
      <c r="AU70" s="109">
        <f t="shared" si="98"/>
        <v>0.37676429118549631</v>
      </c>
      <c r="AV70" s="340">
        <f t="shared" si="93"/>
        <v>100</v>
      </c>
    </row>
    <row r="71" spans="1:48" x14ac:dyDescent="0.3">
      <c r="A71" s="363"/>
      <c r="B71" s="115" t="s">
        <v>14</v>
      </c>
      <c r="C71" s="116">
        <f t="shared" si="99"/>
        <v>4.1561257679797611E-2</v>
      </c>
      <c r="D71" s="106">
        <f t="shared" si="98"/>
        <v>4.7885796891940731E-2</v>
      </c>
      <c r="E71" s="106">
        <f t="shared" si="98"/>
        <v>5.3740513191181787</v>
      </c>
      <c r="F71" s="106">
        <f t="shared" si="98"/>
        <v>1.9877123238164075E-2</v>
      </c>
      <c r="G71" s="106">
        <f t="shared" si="98"/>
        <v>0.52945428261655225</v>
      </c>
      <c r="H71" s="106">
        <f t="shared" si="98"/>
        <v>0.26472714130827613</v>
      </c>
      <c r="I71" s="106">
        <f t="shared" si="98"/>
        <v>1.039934947596675</v>
      </c>
      <c r="J71" s="106">
        <f t="shared" si="98"/>
        <v>3.3429707264185038E-2</v>
      </c>
      <c r="K71" s="106">
        <f t="shared" si="98"/>
        <v>0.1346223346584749</v>
      </c>
      <c r="L71" s="106">
        <f t="shared" si="98"/>
        <v>2.4394651246837731E-2</v>
      </c>
      <c r="M71" s="106">
        <f t="shared" si="98"/>
        <v>0.42735814962052765</v>
      </c>
      <c r="N71" s="106">
        <f t="shared" si="98"/>
        <v>0.13371882905674015</v>
      </c>
      <c r="O71" s="106">
        <f t="shared" si="98"/>
        <v>8.0710155402963508</v>
      </c>
      <c r="P71" s="106">
        <f t="shared" si="98"/>
        <v>0.43458619443440549</v>
      </c>
      <c r="Q71" s="106">
        <f t="shared" si="98"/>
        <v>8.5056017347307549</v>
      </c>
      <c r="R71" s="117">
        <f t="shared" si="98"/>
        <v>42.029273581496206</v>
      </c>
      <c r="S71" s="106">
        <f t="shared" si="98"/>
        <v>4.3783881460065048</v>
      </c>
      <c r="T71" s="106">
        <f t="shared" si="98"/>
        <v>29.540115648717023</v>
      </c>
      <c r="U71" s="106">
        <f t="shared" si="98"/>
        <v>12.509938561619084</v>
      </c>
      <c r="V71" s="106">
        <f t="shared" si="98"/>
        <v>88.457715937838813</v>
      </c>
      <c r="W71" s="107">
        <f t="shared" si="98"/>
        <v>2.7105168052041922E-2</v>
      </c>
      <c r="X71" s="107">
        <f t="shared" si="98"/>
        <v>3.2526201662450308E-2</v>
      </c>
      <c r="Y71" s="107">
        <f t="shared" si="98"/>
        <v>0.29273581496205275</v>
      </c>
      <c r="Z71" s="107">
        <f t="shared" si="98"/>
        <v>2.168413444163354E-2</v>
      </c>
      <c r="AA71" s="107">
        <f t="shared" si="98"/>
        <v>1.084206722081677E-2</v>
      </c>
      <c r="AB71" s="107">
        <f t="shared" si="98"/>
        <v>3.0719190458980843E-2</v>
      </c>
      <c r="AC71" s="107">
        <f t="shared" si="98"/>
        <v>2.8912179255511386E-2</v>
      </c>
      <c r="AD71" s="107">
        <f t="shared" si="98"/>
        <v>1.5359595229490422E-2</v>
      </c>
      <c r="AE71" s="107">
        <f t="shared" si="98"/>
        <v>1.8070112034694615E-2</v>
      </c>
      <c r="AF71" s="107">
        <f t="shared" si="98"/>
        <v>1.17455728225515E-2</v>
      </c>
      <c r="AG71" s="107">
        <f t="shared" si="98"/>
        <v>1.8973617636429345E-2</v>
      </c>
      <c r="AH71" s="107">
        <f t="shared" si="98"/>
        <v>3.6140224069389233E-3</v>
      </c>
      <c r="AI71" s="107">
        <f t="shared" si="98"/>
        <v>8.1315504156125769E-3</v>
      </c>
      <c r="AJ71" s="107">
        <f t="shared" si="98"/>
        <v>1.8070112034694616E-3</v>
      </c>
      <c r="AK71" s="108">
        <f t="shared" si="98"/>
        <v>1.5359595229490422E-2</v>
      </c>
      <c r="AL71" s="108">
        <f t="shared" si="98"/>
        <v>3.7043729671123959E-2</v>
      </c>
      <c r="AM71" s="108">
        <f t="shared" si="98"/>
        <v>4.1561257679797611E-2</v>
      </c>
      <c r="AN71" s="108">
        <f t="shared" si="98"/>
        <v>0.50325262016624506</v>
      </c>
      <c r="AO71" s="108">
        <f t="shared" si="98"/>
        <v>7.4087459342247919E-2</v>
      </c>
      <c r="AP71" s="108">
        <f t="shared" si="98"/>
        <v>0.26201662450307195</v>
      </c>
      <c r="AQ71" s="108">
        <f t="shared" si="98"/>
        <v>5.0596313697144929E-2</v>
      </c>
      <c r="AR71" s="108">
        <f t="shared" si="98"/>
        <v>0.43368268883267075</v>
      </c>
      <c r="AS71" s="108">
        <f t="shared" si="98"/>
        <v>0.17799060354174195</v>
      </c>
      <c r="AT71" s="109">
        <f t="shared" si="98"/>
        <v>0.64329598843512825</v>
      </c>
      <c r="AU71" s="109">
        <f t="shared" si="98"/>
        <v>0.27556920852909289</v>
      </c>
      <c r="AV71" s="340">
        <f t="shared" si="93"/>
        <v>100</v>
      </c>
    </row>
    <row r="72" spans="1:48" x14ac:dyDescent="0.3">
      <c r="A72" s="363"/>
      <c r="B72" s="115" t="s">
        <v>15</v>
      </c>
      <c r="C72" s="116">
        <f t="shared" si="99"/>
        <v>3.6754330119517203E-2</v>
      </c>
      <c r="D72" s="106">
        <f t="shared" si="98"/>
        <v>3.2816366178140363E-2</v>
      </c>
      <c r="E72" s="106">
        <f t="shared" si="98"/>
        <v>0.84863122936670965</v>
      </c>
      <c r="F72" s="106">
        <f t="shared" si="98"/>
        <v>1.1157564500567723E-2</v>
      </c>
      <c r="G72" s="106">
        <f t="shared" si="98"/>
        <v>0.126014846124059</v>
      </c>
      <c r="H72" s="106">
        <f t="shared" si="98"/>
        <v>0.20149248833378183</v>
      </c>
      <c r="I72" s="106">
        <f t="shared" si="98"/>
        <v>1.7583008998247607</v>
      </c>
      <c r="J72" s="106">
        <f t="shared" si="98"/>
        <v>1.443920111838176E-2</v>
      </c>
      <c r="K72" s="106">
        <f t="shared" si="98"/>
        <v>4.5942912649396504E-2</v>
      </c>
      <c r="L72" s="106">
        <f t="shared" si="98"/>
        <v>7.2196005591908799E-3</v>
      </c>
      <c r="M72" s="106">
        <f t="shared" si="98"/>
        <v>0.40429763131468921</v>
      </c>
      <c r="N72" s="106">
        <f t="shared" si="98"/>
        <v>0.22118230804066605</v>
      </c>
      <c r="O72" s="106">
        <f t="shared" si="98"/>
        <v>3.7082493781298611</v>
      </c>
      <c r="P72" s="106">
        <f t="shared" si="98"/>
        <v>0.20543045227515866</v>
      </c>
      <c r="Q72" s="106">
        <f t="shared" si="98"/>
        <v>3.9136798304050195</v>
      </c>
      <c r="R72" s="106">
        <f t="shared" si="98"/>
        <v>1.9440415323930351</v>
      </c>
      <c r="S72" s="117">
        <f t="shared" si="98"/>
        <v>46.838143118736177</v>
      </c>
      <c r="T72" s="106">
        <f t="shared" si="98"/>
        <v>35.936546274357951</v>
      </c>
      <c r="U72" s="106">
        <f t="shared" si="98"/>
        <v>7.7899490033669601</v>
      </c>
      <c r="V72" s="106">
        <f t="shared" si="98"/>
        <v>92.508679928854121</v>
      </c>
      <c r="W72" s="107">
        <f t="shared" si="98"/>
        <v>2.6909420266075096E-2</v>
      </c>
      <c r="X72" s="107">
        <f t="shared" si="98"/>
        <v>1.5095528441944566E-2</v>
      </c>
      <c r="Y72" s="107">
        <f t="shared" si="98"/>
        <v>0.1010744078286723</v>
      </c>
      <c r="Z72" s="107">
        <f t="shared" si="98"/>
        <v>3.544167547239159E-2</v>
      </c>
      <c r="AA72" s="107">
        <f t="shared" si="98"/>
        <v>7.2196005591908799E-3</v>
      </c>
      <c r="AB72" s="107">
        <f t="shared" si="98"/>
        <v>2.2971456324698252E-2</v>
      </c>
      <c r="AC72" s="107">
        <f t="shared" si="98"/>
        <v>4.5286585325833698E-2</v>
      </c>
      <c r="AD72" s="107">
        <f t="shared" si="98"/>
        <v>2.6253092942512289E-2</v>
      </c>
      <c r="AE72" s="107">
        <f t="shared" si="98"/>
        <v>2.3627783648261059E-2</v>
      </c>
      <c r="AF72" s="107">
        <f t="shared" si="98"/>
        <v>1.9033492383321408E-2</v>
      </c>
      <c r="AG72" s="107">
        <f t="shared" si="98"/>
        <v>4.134862138445685E-2</v>
      </c>
      <c r="AH72" s="107">
        <f t="shared" si="98"/>
        <v>6.5632732356280723E-3</v>
      </c>
      <c r="AI72" s="107">
        <f t="shared" si="98"/>
        <v>1.1813891824130529E-2</v>
      </c>
      <c r="AJ72" s="107">
        <f t="shared" si="98"/>
        <v>1.3126546471256145E-3</v>
      </c>
      <c r="AK72" s="108">
        <f t="shared" si="98"/>
        <v>1.8377165059758602E-2</v>
      </c>
      <c r="AL72" s="108">
        <f t="shared" si="98"/>
        <v>4.9880876590773351E-2</v>
      </c>
      <c r="AM72" s="108">
        <f t="shared" si="98"/>
        <v>8.0071933474662488E-2</v>
      </c>
      <c r="AN72" s="108">
        <f t="shared" si="98"/>
        <v>0.23627783648261064</v>
      </c>
      <c r="AO72" s="108">
        <f t="shared" si="98"/>
        <v>0.1010744078286723</v>
      </c>
      <c r="AP72" s="108">
        <f t="shared" si="98"/>
        <v>0.21068107086366114</v>
      </c>
      <c r="AQ72" s="108">
        <f t="shared" si="98"/>
        <v>3.2160038854577556E-2</v>
      </c>
      <c r="AR72" s="108">
        <f t="shared" si="98"/>
        <v>1.1367589244107821</v>
      </c>
      <c r="AS72" s="108">
        <f t="shared" si="98"/>
        <v>0.39707803075549841</v>
      </c>
      <c r="AT72" s="109">
        <f t="shared" si="98"/>
        <v>0.59922684641284307</v>
      </c>
      <c r="AU72" s="109">
        <f t="shared" si="98"/>
        <v>0.33210162572278046</v>
      </c>
      <c r="AV72" s="340">
        <f t="shared" ref="AV72:AV101" si="100">AV23/$AV23*100</f>
        <v>100</v>
      </c>
    </row>
    <row r="73" spans="1:48" x14ac:dyDescent="0.3">
      <c r="A73" s="363"/>
      <c r="B73" s="115" t="s">
        <v>33</v>
      </c>
      <c r="C73" s="116">
        <f t="shared" si="99"/>
        <v>8.7463769348322031E-3</v>
      </c>
      <c r="D73" s="106">
        <f t="shared" si="98"/>
        <v>1.4334339976530556E-2</v>
      </c>
      <c r="E73" s="106">
        <f t="shared" si="98"/>
        <v>8.3758706896761168E-2</v>
      </c>
      <c r="F73" s="106">
        <f t="shared" si="98"/>
        <v>4.0087560951314266E-3</v>
      </c>
      <c r="G73" s="106">
        <f t="shared" si="98"/>
        <v>1.6095763109239818E-2</v>
      </c>
      <c r="H73" s="106">
        <f t="shared" si="98"/>
        <v>2.1744464879652283E-2</v>
      </c>
      <c r="I73" s="106">
        <f t="shared" si="98"/>
        <v>4.0512732052313052E-2</v>
      </c>
      <c r="J73" s="106">
        <f t="shared" si="98"/>
        <v>4.3731884674161016E-3</v>
      </c>
      <c r="K73" s="106">
        <f t="shared" si="98"/>
        <v>8.3212058338334154E-3</v>
      </c>
      <c r="L73" s="106">
        <f t="shared" si="98"/>
        <v>6.4990439724100391E-3</v>
      </c>
      <c r="M73" s="106">
        <f t="shared" ref="D73:AU78" si="101">M24/$AV24*100</f>
        <v>2.2594807081649858E-2</v>
      </c>
      <c r="N73" s="106">
        <f t="shared" si="101"/>
        <v>1.9497131917230119E-2</v>
      </c>
      <c r="O73" s="106">
        <f t="shared" si="101"/>
        <v>0.25048651721700005</v>
      </c>
      <c r="P73" s="106">
        <f t="shared" si="101"/>
        <v>3.5714372483898159E-2</v>
      </c>
      <c r="Q73" s="106">
        <f t="shared" si="101"/>
        <v>0.28620088970089819</v>
      </c>
      <c r="R73" s="106">
        <f t="shared" si="101"/>
        <v>0.17735708784520857</v>
      </c>
      <c r="S73" s="106">
        <f t="shared" si="101"/>
        <v>0.6192313392403771</v>
      </c>
      <c r="T73" s="117">
        <f t="shared" si="101"/>
        <v>86.825162354621853</v>
      </c>
      <c r="U73" s="106">
        <f t="shared" si="101"/>
        <v>8.201672015724041</v>
      </c>
      <c r="V73" s="106">
        <f t="shared" si="101"/>
        <v>95.823422797431476</v>
      </c>
      <c r="W73" s="107">
        <f t="shared" si="101"/>
        <v>4.9502063902001701E-2</v>
      </c>
      <c r="X73" s="107">
        <f t="shared" si="101"/>
        <v>2.9336805968916347E-2</v>
      </c>
      <c r="Y73" s="107">
        <f t="shared" si="101"/>
        <v>7.0578402765798756E-2</v>
      </c>
      <c r="Z73" s="107">
        <f t="shared" si="101"/>
        <v>3.3649255707618342E-2</v>
      </c>
      <c r="AA73" s="107">
        <f t="shared" si="101"/>
        <v>2.4781401315357908E-2</v>
      </c>
      <c r="AB73" s="107">
        <f t="shared" si="101"/>
        <v>4.1545290440452964E-2</v>
      </c>
      <c r="AC73" s="107">
        <f t="shared" si="101"/>
        <v>9.5663497724727223E-2</v>
      </c>
      <c r="AD73" s="107">
        <f t="shared" si="101"/>
        <v>7.3250906829219697E-2</v>
      </c>
      <c r="AE73" s="107">
        <f t="shared" si="101"/>
        <v>4.0755686967169504E-2</v>
      </c>
      <c r="AF73" s="107">
        <f t="shared" si="101"/>
        <v>3.5228462654185264E-2</v>
      </c>
      <c r="AG73" s="107">
        <f t="shared" si="101"/>
        <v>3.6564714685895734E-2</v>
      </c>
      <c r="AH73" s="107">
        <f t="shared" si="101"/>
        <v>8.1389896476910771E-3</v>
      </c>
      <c r="AI73" s="107">
        <f t="shared" si="101"/>
        <v>1.1601097184395491E-2</v>
      </c>
      <c r="AJ73" s="107">
        <f t="shared" si="101"/>
        <v>1.7006844039951508E-3</v>
      </c>
      <c r="AK73" s="108">
        <f t="shared" si="101"/>
        <v>2.690725682035185E-2</v>
      </c>
      <c r="AL73" s="108">
        <f t="shared" si="101"/>
        <v>0.12487882623621535</v>
      </c>
      <c r="AM73" s="108">
        <f t="shared" si="101"/>
        <v>2.3323671826219208E-2</v>
      </c>
      <c r="AN73" s="108">
        <f t="shared" si="101"/>
        <v>0.35319570747256435</v>
      </c>
      <c r="AO73" s="108">
        <f t="shared" si="101"/>
        <v>0.10999783770125778</v>
      </c>
      <c r="AP73" s="108">
        <f t="shared" si="101"/>
        <v>0.53753774911989582</v>
      </c>
      <c r="AQ73" s="108">
        <f t="shared" si="101"/>
        <v>9.2019174001880463E-2</v>
      </c>
      <c r="AR73" s="108">
        <f t="shared" si="101"/>
        <v>0.6726814205087962</v>
      </c>
      <c r="AS73" s="108">
        <f t="shared" si="101"/>
        <v>0.13514367138890035</v>
      </c>
      <c r="AT73" s="109">
        <f t="shared" si="101"/>
        <v>0.77290032288708177</v>
      </c>
      <c r="AU73" s="109">
        <f t="shared" si="101"/>
        <v>0.48949341470703284</v>
      </c>
      <c r="AV73" s="340">
        <f t="shared" si="100"/>
        <v>100</v>
      </c>
    </row>
    <row r="74" spans="1:48" x14ac:dyDescent="0.3">
      <c r="A74" s="363"/>
      <c r="B74" s="115" t="s">
        <v>34</v>
      </c>
      <c r="C74" s="116">
        <f t="shared" si="99"/>
        <v>1.017827605567659E-2</v>
      </c>
      <c r="D74" s="106">
        <f t="shared" si="101"/>
        <v>9.2788004972679614E-3</v>
      </c>
      <c r="E74" s="106">
        <f t="shared" si="101"/>
        <v>0.14798739976765127</v>
      </c>
      <c r="F74" s="106">
        <f t="shared" si="101"/>
        <v>4.8761043429520409E-3</v>
      </c>
      <c r="G74" s="106">
        <f t="shared" si="101"/>
        <v>1.9173031639762878E-2</v>
      </c>
      <c r="H74" s="106">
        <f t="shared" si="101"/>
        <v>2.5232656454305221E-2</v>
      </c>
      <c r="I74" s="106">
        <f t="shared" si="101"/>
        <v>6.0170180775650908E-2</v>
      </c>
      <c r="J74" s="106">
        <f t="shared" si="101"/>
        <v>3.8819471468161879E-3</v>
      </c>
      <c r="K74" s="106">
        <f t="shared" si="101"/>
        <v>9.2314596784043492E-3</v>
      </c>
      <c r="L74" s="106">
        <f t="shared" si="101"/>
        <v>5.1128084372701011E-3</v>
      </c>
      <c r="M74" s="106">
        <f t="shared" si="101"/>
        <v>3.0771532261347833E-2</v>
      </c>
      <c r="N74" s="106">
        <f t="shared" si="101"/>
        <v>1.6805990696582278E-2</v>
      </c>
      <c r="O74" s="106">
        <f t="shared" si="101"/>
        <v>0.34270018775368766</v>
      </c>
      <c r="P74" s="106">
        <f t="shared" si="101"/>
        <v>4.0760445041569976E-2</v>
      </c>
      <c r="Q74" s="106">
        <f t="shared" si="101"/>
        <v>0.38346063279525761</v>
      </c>
      <c r="R74" s="106">
        <f t="shared" si="101"/>
        <v>0.35382528018663645</v>
      </c>
      <c r="S74" s="106">
        <f t="shared" si="101"/>
        <v>0.56875259782743515</v>
      </c>
      <c r="T74" s="106">
        <f t="shared" si="101"/>
        <v>31.246171311274406</v>
      </c>
      <c r="U74" s="117">
        <f t="shared" si="101"/>
        <v>58.647842063453737</v>
      </c>
      <c r="V74" s="106">
        <f t="shared" si="101"/>
        <v>90.816591252742214</v>
      </c>
      <c r="W74" s="107">
        <f t="shared" si="101"/>
        <v>7.7354898023142091E-2</v>
      </c>
      <c r="X74" s="107">
        <f t="shared" si="101"/>
        <v>4.2133328788614727E-2</v>
      </c>
      <c r="Y74" s="107">
        <f t="shared" si="101"/>
        <v>0.31126588402824917</v>
      </c>
      <c r="Z74" s="107">
        <f t="shared" si="101"/>
        <v>9.0373623210635398E-2</v>
      </c>
      <c r="AA74" s="107">
        <f t="shared" si="101"/>
        <v>3.2570483378165087E-2</v>
      </c>
      <c r="AB74" s="107">
        <f t="shared" si="101"/>
        <v>8.005332469836797E-2</v>
      </c>
      <c r="AC74" s="107">
        <f t="shared" si="101"/>
        <v>0.44632924024613435</v>
      </c>
      <c r="AD74" s="107">
        <f t="shared" si="101"/>
        <v>0.16919608661854946</v>
      </c>
      <c r="AE74" s="107">
        <f t="shared" si="101"/>
        <v>7.1816022216099479E-2</v>
      </c>
      <c r="AF74" s="107">
        <f t="shared" si="101"/>
        <v>4.4879096282704221E-2</v>
      </c>
      <c r="AG74" s="107">
        <f t="shared" si="101"/>
        <v>2.8593854593621678E-2</v>
      </c>
      <c r="AH74" s="107">
        <f t="shared" si="101"/>
        <v>1.2639998636584417E-2</v>
      </c>
      <c r="AI74" s="107">
        <f t="shared" si="101"/>
        <v>1.1740523078175788E-2</v>
      </c>
      <c r="AJ74" s="107">
        <f t="shared" si="101"/>
        <v>2.0356552111353179E-3</v>
      </c>
      <c r="AK74" s="108">
        <f t="shared" si="101"/>
        <v>4.3837598267704753E-2</v>
      </c>
      <c r="AL74" s="108">
        <f t="shared" si="101"/>
        <v>0.39984055612206731</v>
      </c>
      <c r="AM74" s="108">
        <f t="shared" si="101"/>
        <v>2.3102319605442682E-2</v>
      </c>
      <c r="AN74" s="108">
        <f t="shared" si="101"/>
        <v>1.0597715710808193</v>
      </c>
      <c r="AO74" s="108">
        <f t="shared" si="101"/>
        <v>0.18155204034195221</v>
      </c>
      <c r="AP74" s="108">
        <f t="shared" si="101"/>
        <v>1.6883156231329965</v>
      </c>
      <c r="AQ74" s="108">
        <f t="shared" si="101"/>
        <v>9.0278941572908181E-2</v>
      </c>
      <c r="AR74" s="108">
        <f t="shared" si="101"/>
        <v>2.4969441501423542</v>
      </c>
      <c r="AS74" s="108">
        <f t="shared" si="101"/>
        <v>0.26032716293100266</v>
      </c>
      <c r="AT74" s="109">
        <f t="shared" si="101"/>
        <v>0.76024621013074589</v>
      </c>
      <c r="AU74" s="109">
        <f t="shared" si="101"/>
        <v>0.37474992212435299</v>
      </c>
      <c r="AV74" s="340">
        <f t="shared" si="100"/>
        <v>100</v>
      </c>
    </row>
    <row r="75" spans="1:48" x14ac:dyDescent="0.3">
      <c r="A75" s="363"/>
      <c r="B75" s="118" t="s">
        <v>47</v>
      </c>
      <c r="C75" s="116">
        <f t="shared" si="99"/>
        <v>1.1462583367915856E-2</v>
      </c>
      <c r="D75" s="106">
        <f t="shared" si="101"/>
        <v>1.3302564212223391E-2</v>
      </c>
      <c r="E75" s="106">
        <f t="shared" si="101"/>
        <v>0.29205966212481488</v>
      </c>
      <c r="F75" s="106">
        <f t="shared" si="101"/>
        <v>5.171838048864421E-3</v>
      </c>
      <c r="G75" s="106">
        <f t="shared" si="101"/>
        <v>3.6003949494017702E-2</v>
      </c>
      <c r="H75" s="106">
        <f t="shared" si="101"/>
        <v>3.7073127552196404E-2</v>
      </c>
      <c r="I75" s="106">
        <f t="shared" si="101"/>
        <v>0.14341904743197106</v>
      </c>
      <c r="J75" s="106">
        <f t="shared" si="101"/>
        <v>5.2961610788852002E-3</v>
      </c>
      <c r="K75" s="106">
        <f t="shared" si="101"/>
        <v>1.3700397908289884E-2</v>
      </c>
      <c r="L75" s="106">
        <f t="shared" si="101"/>
        <v>6.2907453190514358E-3</v>
      </c>
      <c r="M75" s="106">
        <f t="shared" si="101"/>
        <v>5.2489183274773046E-2</v>
      </c>
      <c r="N75" s="106">
        <f t="shared" si="101"/>
        <v>2.8867807570824966E-2</v>
      </c>
      <c r="O75" s="106">
        <f t="shared" si="101"/>
        <v>0.64513706738382814</v>
      </c>
      <c r="P75" s="106">
        <f t="shared" si="101"/>
        <v>5.577131126732162E-2</v>
      </c>
      <c r="Q75" s="106">
        <f t="shared" si="101"/>
        <v>0.70090837865114985</v>
      </c>
      <c r="R75" s="106">
        <f t="shared" si="101"/>
        <v>1.4887434198928284</v>
      </c>
      <c r="S75" s="106">
        <f t="shared" si="101"/>
        <v>2.4471496583230166</v>
      </c>
      <c r="T75" s="106">
        <f t="shared" si="101"/>
        <v>54.129277551413168</v>
      </c>
      <c r="U75" s="106">
        <f t="shared" si="101"/>
        <v>34.800253917356514</v>
      </c>
      <c r="V75" s="117">
        <f t="shared" si="101"/>
        <v>92.865424546985537</v>
      </c>
      <c r="W75" s="107">
        <f t="shared" si="101"/>
        <v>6.2658807130472796E-2</v>
      </c>
      <c r="X75" s="107">
        <f t="shared" si="101"/>
        <v>3.5606115797951206E-2</v>
      </c>
      <c r="Y75" s="107">
        <f t="shared" si="101"/>
        <v>0.20426273832414046</v>
      </c>
      <c r="Z75" s="107">
        <f t="shared" si="101"/>
        <v>6.3180963856560066E-2</v>
      </c>
      <c r="AA75" s="107">
        <f t="shared" si="101"/>
        <v>2.782349411865042E-2</v>
      </c>
      <c r="AB75" s="107">
        <f t="shared" si="101"/>
        <v>6.0769097074156952E-2</v>
      </c>
      <c r="AC75" s="107">
        <f t="shared" si="101"/>
        <v>0.27609658507014678</v>
      </c>
      <c r="AD75" s="107">
        <f t="shared" si="101"/>
        <v>0.12027009924210194</v>
      </c>
      <c r="AE75" s="107">
        <f t="shared" si="101"/>
        <v>5.5796175873325769E-2</v>
      </c>
      <c r="AF75" s="107">
        <f t="shared" si="101"/>
        <v>3.9037431426524716E-2</v>
      </c>
      <c r="AG75" s="107">
        <f t="shared" si="101"/>
        <v>3.2075341745361072E-2</v>
      </c>
      <c r="AH75" s="107">
        <f t="shared" si="101"/>
        <v>1.0318811491724686E-2</v>
      </c>
      <c r="AI75" s="107">
        <f t="shared" si="101"/>
        <v>1.1586906397936636E-2</v>
      </c>
      <c r="AJ75" s="107">
        <f t="shared" si="101"/>
        <v>1.8648454503116902E-3</v>
      </c>
      <c r="AK75" s="108">
        <f t="shared" si="101"/>
        <v>3.5158552889876397E-2</v>
      </c>
      <c r="AL75" s="108">
        <f t="shared" si="101"/>
        <v>0.2640372511581312</v>
      </c>
      <c r="AM75" s="108">
        <f t="shared" si="101"/>
        <v>2.5859190244322101E-2</v>
      </c>
      <c r="AN75" s="108">
        <f t="shared" si="101"/>
        <v>0.72400759762901068</v>
      </c>
      <c r="AO75" s="108">
        <f t="shared" si="101"/>
        <v>0.14625361251644481</v>
      </c>
      <c r="AP75" s="108">
        <f t="shared" si="101"/>
        <v>1.1219904813315296</v>
      </c>
      <c r="AQ75" s="108">
        <f t="shared" si="101"/>
        <v>8.7697465376657749E-2</v>
      </c>
      <c r="AR75" s="108">
        <f t="shared" si="101"/>
        <v>1.6418347990604161</v>
      </c>
      <c r="AS75" s="108">
        <f t="shared" si="101"/>
        <v>0.21199563079143297</v>
      </c>
      <c r="AT75" s="109">
        <f t="shared" si="101"/>
        <v>0.75610780398037591</v>
      </c>
      <c r="AU75" s="109">
        <f t="shared" si="101"/>
        <v>0.41737727638576039</v>
      </c>
      <c r="AV75" s="340">
        <f t="shared" si="100"/>
        <v>100</v>
      </c>
    </row>
    <row r="76" spans="1:48" x14ac:dyDescent="0.3">
      <c r="A76" s="363"/>
      <c r="B76" s="119" t="s">
        <v>16</v>
      </c>
      <c r="C76" s="120">
        <f t="shared" si="99"/>
        <v>3.3486253892777013E-3</v>
      </c>
      <c r="D76" s="107">
        <f t="shared" si="101"/>
        <v>2.2324169261851343E-3</v>
      </c>
      <c r="E76" s="107">
        <f t="shared" si="101"/>
        <v>2.9021420040406747E-2</v>
      </c>
      <c r="F76" s="107">
        <f t="shared" si="101"/>
        <v>0</v>
      </c>
      <c r="G76" s="107">
        <f t="shared" si="101"/>
        <v>3.3486253892777013E-3</v>
      </c>
      <c r="H76" s="107">
        <f t="shared" si="101"/>
        <v>4.4648338523702686E-3</v>
      </c>
      <c r="I76" s="107">
        <f t="shared" si="101"/>
        <v>4.4648338523702686E-3</v>
      </c>
      <c r="J76" s="107">
        <f t="shared" si="101"/>
        <v>0</v>
      </c>
      <c r="K76" s="107">
        <f t="shared" si="101"/>
        <v>4.4648338523702686E-3</v>
      </c>
      <c r="L76" s="107">
        <f t="shared" si="101"/>
        <v>4.4648338523702686E-3</v>
      </c>
      <c r="M76" s="107">
        <f t="shared" si="101"/>
        <v>6.6972507785554025E-3</v>
      </c>
      <c r="N76" s="107">
        <f t="shared" si="101"/>
        <v>3.3486253892777013E-3</v>
      </c>
      <c r="O76" s="107">
        <f t="shared" si="101"/>
        <v>6.5856299322461467E-2</v>
      </c>
      <c r="P76" s="107">
        <f t="shared" si="101"/>
        <v>4.0183504671332422E-2</v>
      </c>
      <c r="Q76" s="107">
        <f t="shared" si="101"/>
        <v>0.10603980399379387</v>
      </c>
      <c r="R76" s="107">
        <f t="shared" si="101"/>
        <v>5.581042315462836E-3</v>
      </c>
      <c r="S76" s="107">
        <f t="shared" si="101"/>
        <v>2.0091752335666211E-2</v>
      </c>
      <c r="T76" s="107">
        <f t="shared" si="101"/>
        <v>4.7963477659087612</v>
      </c>
      <c r="U76" s="107">
        <f t="shared" si="101"/>
        <v>2.5940684682271264</v>
      </c>
      <c r="V76" s="107">
        <f t="shared" si="101"/>
        <v>7.4160890287870167</v>
      </c>
      <c r="W76" s="121">
        <f t="shared" si="101"/>
        <v>62.52553326859325</v>
      </c>
      <c r="X76" s="107">
        <f t="shared" si="101"/>
        <v>1.1162084630925672E-2</v>
      </c>
      <c r="Y76" s="107">
        <f t="shared" si="101"/>
        <v>2.5672794651129045E-2</v>
      </c>
      <c r="Z76" s="107">
        <f t="shared" si="101"/>
        <v>2.5672794651129045E-2</v>
      </c>
      <c r="AA76" s="107">
        <f t="shared" si="101"/>
        <v>2.1207960798758776E-2</v>
      </c>
      <c r="AB76" s="107">
        <f t="shared" si="101"/>
        <v>3.3486253892777013E-2</v>
      </c>
      <c r="AC76" s="107">
        <f t="shared" si="101"/>
        <v>0.12724776479255265</v>
      </c>
      <c r="AD76" s="107">
        <f t="shared" si="101"/>
        <v>5.0229380839165526E-2</v>
      </c>
      <c r="AE76" s="107">
        <f t="shared" si="101"/>
        <v>2.7905211577314178E-2</v>
      </c>
      <c r="AF76" s="107">
        <f t="shared" si="101"/>
        <v>2.2089765484601904</v>
      </c>
      <c r="AG76" s="107">
        <f t="shared" si="101"/>
        <v>4.4648338523702686E-3</v>
      </c>
      <c r="AH76" s="107">
        <f t="shared" si="101"/>
        <v>7.8134592416479708E-3</v>
      </c>
      <c r="AI76" s="107">
        <f t="shared" si="101"/>
        <v>5.581042315462836E-3</v>
      </c>
      <c r="AJ76" s="107">
        <f t="shared" si="101"/>
        <v>1.1162084630925672E-3</v>
      </c>
      <c r="AK76" s="108">
        <f t="shared" si="101"/>
        <v>10.77476029423255</v>
      </c>
      <c r="AL76" s="108">
        <f t="shared" si="101"/>
        <v>0.69428166404357683</v>
      </c>
      <c r="AM76" s="108">
        <f t="shared" si="101"/>
        <v>2.0091752335666211E-2</v>
      </c>
      <c r="AN76" s="108">
        <f t="shared" si="101"/>
        <v>0.2176606503030506</v>
      </c>
      <c r="AO76" s="108">
        <f t="shared" si="101"/>
        <v>7.8134592416479701E-2</v>
      </c>
      <c r="AP76" s="108">
        <f t="shared" si="101"/>
        <v>13.068568685887778</v>
      </c>
      <c r="AQ76" s="108">
        <f t="shared" si="101"/>
        <v>0.12724776479255265</v>
      </c>
      <c r="AR76" s="108">
        <f t="shared" si="101"/>
        <v>0.19756889796738439</v>
      </c>
      <c r="AS76" s="108">
        <f t="shared" si="101"/>
        <v>4.9113172376072954E-2</v>
      </c>
      <c r="AT76" s="109">
        <f t="shared" si="101"/>
        <v>1.895321970331179</v>
      </c>
      <c r="AU76" s="109">
        <f t="shared" si="101"/>
        <v>0.27905211577314182</v>
      </c>
      <c r="AV76" s="340">
        <f t="shared" si="100"/>
        <v>100</v>
      </c>
    </row>
    <row r="77" spans="1:48" x14ac:dyDescent="0.3">
      <c r="A77" s="363"/>
      <c r="B77" s="119" t="s">
        <v>18</v>
      </c>
      <c r="C77" s="120">
        <f t="shared" si="99"/>
        <v>4.8840645184922895E-3</v>
      </c>
      <c r="D77" s="107">
        <f t="shared" si="101"/>
        <v>6.1050806481153623E-3</v>
      </c>
      <c r="E77" s="107">
        <f t="shared" si="101"/>
        <v>0.13064872586966875</v>
      </c>
      <c r="F77" s="107">
        <f t="shared" si="101"/>
        <v>8.5471129073615062E-3</v>
      </c>
      <c r="G77" s="107">
        <f t="shared" si="101"/>
        <v>4.7619629055299817E-2</v>
      </c>
      <c r="H77" s="107">
        <f t="shared" si="101"/>
        <v>2.8083370981330662E-2</v>
      </c>
      <c r="I77" s="107">
        <f t="shared" si="101"/>
        <v>3.7851500018315241E-2</v>
      </c>
      <c r="J77" s="107">
        <f t="shared" si="101"/>
        <v>3.6630483888692171E-3</v>
      </c>
      <c r="K77" s="107">
        <f t="shared" si="101"/>
        <v>2.1978290333215304E-2</v>
      </c>
      <c r="L77" s="107">
        <f t="shared" si="101"/>
        <v>3.6630483888692171E-3</v>
      </c>
      <c r="M77" s="107">
        <f t="shared" si="101"/>
        <v>4.0293532277561384E-2</v>
      </c>
      <c r="N77" s="107">
        <f t="shared" si="101"/>
        <v>5.9829790351530548E-2</v>
      </c>
      <c r="O77" s="107">
        <f t="shared" si="101"/>
        <v>0.39316719373862929</v>
      </c>
      <c r="P77" s="107">
        <f t="shared" si="101"/>
        <v>2.8083370981330662E-2</v>
      </c>
      <c r="Q77" s="107">
        <f t="shared" si="101"/>
        <v>0.42125056471995997</v>
      </c>
      <c r="R77" s="107">
        <f t="shared" si="101"/>
        <v>7.0818935518138199E-2</v>
      </c>
      <c r="S77" s="107">
        <f t="shared" si="101"/>
        <v>6.2271822610776691E-2</v>
      </c>
      <c r="T77" s="107">
        <f t="shared" si="101"/>
        <v>12.409186925359283</v>
      </c>
      <c r="U77" s="107">
        <f t="shared" si="101"/>
        <v>2.5726809851158134</v>
      </c>
      <c r="V77" s="107">
        <f t="shared" si="101"/>
        <v>15.114958668604011</v>
      </c>
      <c r="W77" s="107">
        <f t="shared" si="101"/>
        <v>2.1978290333215304E-2</v>
      </c>
      <c r="X77" s="121">
        <f t="shared" si="101"/>
        <v>63.435450982307472</v>
      </c>
      <c r="Y77" s="107">
        <f t="shared" si="101"/>
        <v>1.4554512265107022</v>
      </c>
      <c r="Z77" s="107">
        <f t="shared" si="101"/>
        <v>9.768129036984579E-3</v>
      </c>
      <c r="AA77" s="107">
        <f t="shared" si="101"/>
        <v>2.4420322592461447E-3</v>
      </c>
      <c r="AB77" s="107">
        <f t="shared" si="101"/>
        <v>1.0989145166607652E-2</v>
      </c>
      <c r="AC77" s="107">
        <f t="shared" si="101"/>
        <v>1.8315241944346083E-2</v>
      </c>
      <c r="AD77" s="107">
        <f t="shared" si="101"/>
        <v>7.3260967777384342E-3</v>
      </c>
      <c r="AE77" s="107">
        <f t="shared" si="101"/>
        <v>9.768129036984579E-3</v>
      </c>
      <c r="AF77" s="107">
        <f t="shared" si="101"/>
        <v>1.9536258073969158E-2</v>
      </c>
      <c r="AG77" s="107">
        <f t="shared" si="101"/>
        <v>1.5873209685099941E-2</v>
      </c>
      <c r="AH77" s="107">
        <f t="shared" si="101"/>
        <v>6.1050806481153623E-3</v>
      </c>
      <c r="AI77" s="107">
        <f t="shared" si="101"/>
        <v>6.1050806481153623E-3</v>
      </c>
      <c r="AJ77" s="107">
        <f t="shared" si="101"/>
        <v>3.6630483888692171E-3</v>
      </c>
      <c r="AK77" s="108">
        <f t="shared" si="101"/>
        <v>1.7094225814723012E-2</v>
      </c>
      <c r="AL77" s="108">
        <f t="shared" si="101"/>
        <v>2.9304387110953737E-2</v>
      </c>
      <c r="AM77" s="108">
        <f t="shared" si="101"/>
        <v>1.4652193555476868E-2</v>
      </c>
      <c r="AN77" s="108">
        <f t="shared" si="101"/>
        <v>17.937947960292554</v>
      </c>
      <c r="AO77" s="108">
        <f t="shared" si="101"/>
        <v>5.9829790351530548E-2</v>
      </c>
      <c r="AP77" s="108">
        <f t="shared" si="101"/>
        <v>0.24420322592461446</v>
      </c>
      <c r="AQ77" s="108">
        <f t="shared" si="101"/>
        <v>1.5873209685099941E-2</v>
      </c>
      <c r="AR77" s="108">
        <f t="shared" si="101"/>
        <v>0.1147755161845688</v>
      </c>
      <c r="AS77" s="108">
        <f t="shared" si="101"/>
        <v>5.6166741962661325E-2</v>
      </c>
      <c r="AT77" s="109">
        <f t="shared" si="101"/>
        <v>0.6788849680704282</v>
      </c>
      <c r="AU77" s="109">
        <f t="shared" si="101"/>
        <v>0.27228659690594514</v>
      </c>
      <c r="AV77" s="340">
        <f t="shared" si="100"/>
        <v>100</v>
      </c>
    </row>
    <row r="78" spans="1:48" x14ac:dyDescent="0.3">
      <c r="A78" s="363"/>
      <c r="B78" s="119" t="s">
        <v>17</v>
      </c>
      <c r="C78" s="120">
        <f t="shared" si="99"/>
        <v>1.5450378534274091E-2</v>
      </c>
      <c r="D78" s="107">
        <f t="shared" si="101"/>
        <v>1.6737910078796929E-2</v>
      </c>
      <c r="E78" s="107">
        <f t="shared" si="101"/>
        <v>0.75320595354586195</v>
      </c>
      <c r="F78" s="107">
        <f t="shared" si="101"/>
        <v>3.8625946335685227E-3</v>
      </c>
      <c r="G78" s="107">
        <f t="shared" si="101"/>
        <v>0.14935365916464954</v>
      </c>
      <c r="H78" s="107">
        <f t="shared" si="101"/>
        <v>6.437657722614204E-2</v>
      </c>
      <c r="I78" s="107">
        <f t="shared" si="101"/>
        <v>0.11845290209610135</v>
      </c>
      <c r="J78" s="107">
        <f t="shared" si="101"/>
        <v>9.0127208116598852E-3</v>
      </c>
      <c r="K78" s="107">
        <f t="shared" si="101"/>
        <v>4.1201009424730907E-2</v>
      </c>
      <c r="L78" s="107">
        <f t="shared" si="101"/>
        <v>1.0300252356182727E-2</v>
      </c>
      <c r="M78" s="107">
        <f t="shared" si="101"/>
        <v>0.10042746047278159</v>
      </c>
      <c r="N78" s="107">
        <f t="shared" si="101"/>
        <v>3.0900757068548182E-2</v>
      </c>
      <c r="O78" s="107">
        <f t="shared" si="101"/>
        <v>1.3132821754132975</v>
      </c>
      <c r="P78" s="107">
        <f t="shared" si="101"/>
        <v>0.14162846989751249</v>
      </c>
      <c r="Q78" s="107">
        <f t="shared" si="101"/>
        <v>1.45491064531081</v>
      </c>
      <c r="R78" s="107">
        <f t="shared" si="101"/>
        <v>0.33347067003141578</v>
      </c>
      <c r="S78" s="107">
        <f t="shared" si="101"/>
        <v>0.19312973167842612</v>
      </c>
      <c r="T78" s="107">
        <f t="shared" si="101"/>
        <v>17.303136426842457</v>
      </c>
      <c r="U78" s="107">
        <f t="shared" si="101"/>
        <v>10.656898594015553</v>
      </c>
      <c r="V78" s="107">
        <f t="shared" si="101"/>
        <v>28.486635422567851</v>
      </c>
      <c r="W78" s="107">
        <f t="shared" si="101"/>
        <v>2.1888036256888295E-2</v>
      </c>
      <c r="X78" s="107">
        <f t="shared" si="101"/>
        <v>0.96564865839213065</v>
      </c>
      <c r="Y78" s="121">
        <f t="shared" si="101"/>
        <v>54.895194932275835</v>
      </c>
      <c r="Z78" s="107">
        <f t="shared" si="101"/>
        <v>1.5450378534274091E-2</v>
      </c>
      <c r="AA78" s="107">
        <f t="shared" si="101"/>
        <v>5.1501261780913634E-3</v>
      </c>
      <c r="AB78" s="107">
        <f t="shared" si="101"/>
        <v>1.4162846989751248E-2</v>
      </c>
      <c r="AC78" s="107">
        <f t="shared" si="101"/>
        <v>3.7338414791162386E-2</v>
      </c>
      <c r="AD78" s="107">
        <f t="shared" si="101"/>
        <v>2.1888036256888295E-2</v>
      </c>
      <c r="AE78" s="107">
        <f t="shared" si="101"/>
        <v>7.7251892671370455E-3</v>
      </c>
      <c r="AF78" s="107">
        <f t="shared" si="101"/>
        <v>3.0900757068548182E-2</v>
      </c>
      <c r="AG78" s="107">
        <f t="shared" si="101"/>
        <v>1.4162846989751248E-2</v>
      </c>
      <c r="AH78" s="107">
        <f t="shared" si="101"/>
        <v>7.7251892671370455E-3</v>
      </c>
      <c r="AI78" s="107">
        <f t="shared" si="101"/>
        <v>5.1501261780913634E-3</v>
      </c>
      <c r="AJ78" s="107">
        <f t="shared" si="101"/>
        <v>2.5750630890456817E-3</v>
      </c>
      <c r="AK78" s="108">
        <f t="shared" si="101"/>
        <v>2.5750630890456816E-2</v>
      </c>
      <c r="AL78" s="108">
        <f t="shared" si="101"/>
        <v>3.7338414791162386E-2</v>
      </c>
      <c r="AM78" s="108">
        <f t="shared" si="101"/>
        <v>3.7338414791162386E-2</v>
      </c>
      <c r="AN78" s="108">
        <f t="shared" si="101"/>
        <v>11.354740691146933</v>
      </c>
      <c r="AO78" s="108">
        <f t="shared" si="101"/>
        <v>8.8839676572076018E-2</v>
      </c>
      <c r="AP78" s="108">
        <f t="shared" si="101"/>
        <v>0.57166400576814125</v>
      </c>
      <c r="AQ78" s="108">
        <f t="shared" ref="AQ78:AU78" si="102">AQ29/$AV29*100</f>
        <v>2.1888036256888295E-2</v>
      </c>
      <c r="AR78" s="108">
        <f t="shared" si="102"/>
        <v>0.21373023639079158</v>
      </c>
      <c r="AS78" s="108">
        <f t="shared" si="102"/>
        <v>0.1545037853427409</v>
      </c>
      <c r="AT78" s="109">
        <f t="shared" si="102"/>
        <v>1.2051295256733789</v>
      </c>
      <c r="AU78" s="109">
        <f t="shared" si="102"/>
        <v>0.30256991296286762</v>
      </c>
      <c r="AV78" s="340">
        <f t="shared" si="100"/>
        <v>100</v>
      </c>
    </row>
    <row r="79" spans="1:48" x14ac:dyDescent="0.3">
      <c r="A79" s="363"/>
      <c r="B79" s="119" t="s">
        <v>19</v>
      </c>
      <c r="C79" s="120">
        <f t="shared" si="99"/>
        <v>3.2162614177280329E-3</v>
      </c>
      <c r="D79" s="107">
        <f t="shared" ref="D79:R79" si="103">D30/$AV30*100</f>
        <v>6.4325228354560659E-3</v>
      </c>
      <c r="E79" s="107">
        <f t="shared" si="103"/>
        <v>1.6081307088640164E-2</v>
      </c>
      <c r="F79" s="107">
        <f t="shared" si="103"/>
        <v>0</v>
      </c>
      <c r="G79" s="107">
        <f t="shared" si="103"/>
        <v>0</v>
      </c>
      <c r="H79" s="107">
        <f t="shared" si="103"/>
        <v>9.6487842531840992E-3</v>
      </c>
      <c r="I79" s="107">
        <f t="shared" si="103"/>
        <v>1.1256914962048115E-2</v>
      </c>
      <c r="J79" s="107">
        <f t="shared" si="103"/>
        <v>6.4325228354560659E-3</v>
      </c>
      <c r="K79" s="107">
        <f t="shared" si="103"/>
        <v>4.8243921265920496E-3</v>
      </c>
      <c r="L79" s="107">
        <f t="shared" si="103"/>
        <v>0</v>
      </c>
      <c r="M79" s="107">
        <f t="shared" si="103"/>
        <v>2.4121960632960248E-2</v>
      </c>
      <c r="N79" s="107">
        <f t="shared" si="103"/>
        <v>8.0406535443200821E-3</v>
      </c>
      <c r="O79" s="107">
        <f t="shared" si="103"/>
        <v>9.0055319696384917E-2</v>
      </c>
      <c r="P79" s="107">
        <f t="shared" si="103"/>
        <v>2.5730091341824263E-2</v>
      </c>
      <c r="Q79" s="107">
        <f t="shared" si="103"/>
        <v>0.11578541103820918</v>
      </c>
      <c r="R79" s="107">
        <f t="shared" si="103"/>
        <v>9.6487842531840992E-3</v>
      </c>
      <c r="S79" s="107">
        <f t="shared" ref="D79:AU84" si="104">S30/$AV30*100</f>
        <v>2.2513829924096229E-2</v>
      </c>
      <c r="T79" s="107">
        <f t="shared" si="104"/>
        <v>2.9637848964363824</v>
      </c>
      <c r="U79" s="107">
        <f t="shared" si="104"/>
        <v>5.3406020841373989</v>
      </c>
      <c r="V79" s="107">
        <f t="shared" si="104"/>
        <v>8.3365495947510606</v>
      </c>
      <c r="W79" s="107">
        <f t="shared" si="104"/>
        <v>4.6635790557056474E-2</v>
      </c>
      <c r="X79" s="107">
        <f t="shared" si="104"/>
        <v>3.2162614177280329E-3</v>
      </c>
      <c r="Y79" s="107">
        <f t="shared" si="104"/>
        <v>4.8243921265920496E-3</v>
      </c>
      <c r="Z79" s="121">
        <f t="shared" si="104"/>
        <v>49.89225524250611</v>
      </c>
      <c r="AA79" s="107">
        <f t="shared" si="104"/>
        <v>1.3395728804837257</v>
      </c>
      <c r="AB79" s="107">
        <f t="shared" si="104"/>
        <v>3.1133410523607359</v>
      </c>
      <c r="AC79" s="107">
        <f t="shared" si="104"/>
        <v>3.0200694712466229</v>
      </c>
      <c r="AD79" s="107">
        <f t="shared" si="104"/>
        <v>7.895921780522321</v>
      </c>
      <c r="AE79" s="107">
        <f t="shared" si="104"/>
        <v>7.4295638749517554</v>
      </c>
      <c r="AF79" s="107">
        <f t="shared" si="104"/>
        <v>3.6987006303872375E-2</v>
      </c>
      <c r="AG79" s="107">
        <f t="shared" si="104"/>
        <v>8.0406535443200821E-3</v>
      </c>
      <c r="AH79" s="107">
        <f t="shared" si="104"/>
        <v>2.2513829924096229E-2</v>
      </c>
      <c r="AI79" s="107">
        <f t="shared" si="104"/>
        <v>3.8595137012736397E-2</v>
      </c>
      <c r="AJ79" s="107">
        <f t="shared" si="104"/>
        <v>4.8243921265920496E-3</v>
      </c>
      <c r="AK79" s="108">
        <f t="shared" si="104"/>
        <v>3.3770744886144351E-2</v>
      </c>
      <c r="AL79" s="108">
        <f t="shared" si="104"/>
        <v>1.466615206483983</v>
      </c>
      <c r="AM79" s="108">
        <f t="shared" si="104"/>
        <v>1.9297568506368198E-2</v>
      </c>
      <c r="AN79" s="108">
        <f t="shared" si="104"/>
        <v>7.5582143316608771E-2</v>
      </c>
      <c r="AO79" s="108">
        <f t="shared" si="104"/>
        <v>4.8597710021870579</v>
      </c>
      <c r="AP79" s="108">
        <f t="shared" si="104"/>
        <v>0.37630258587417986</v>
      </c>
      <c r="AQ79" s="108">
        <f t="shared" si="104"/>
        <v>0.58857583944423009</v>
      </c>
      <c r="AR79" s="108">
        <f t="shared" si="104"/>
        <v>9.8803550752605176</v>
      </c>
      <c r="AS79" s="108">
        <f t="shared" si="104"/>
        <v>0.21548951498777821</v>
      </c>
      <c r="AT79" s="109">
        <f t="shared" si="104"/>
        <v>0.87643123633088893</v>
      </c>
      <c r="AU79" s="109">
        <f t="shared" si="104"/>
        <v>0.29911231184870707</v>
      </c>
      <c r="AV79" s="340">
        <f t="shared" si="100"/>
        <v>100</v>
      </c>
    </row>
    <row r="80" spans="1:48" x14ac:dyDescent="0.3">
      <c r="A80" s="363"/>
      <c r="B80" s="119" t="s">
        <v>20</v>
      </c>
      <c r="C80" s="120">
        <f t="shared" si="99"/>
        <v>1.2173002714579606E-3</v>
      </c>
      <c r="D80" s="107">
        <f t="shared" si="104"/>
        <v>3.6519008143738817E-3</v>
      </c>
      <c r="E80" s="107">
        <f t="shared" si="104"/>
        <v>1.0955702443121645E-2</v>
      </c>
      <c r="F80" s="107">
        <f t="shared" si="104"/>
        <v>0</v>
      </c>
      <c r="G80" s="107">
        <f t="shared" si="104"/>
        <v>0</v>
      </c>
      <c r="H80" s="107">
        <f t="shared" si="104"/>
        <v>2.4346005429159213E-3</v>
      </c>
      <c r="I80" s="107">
        <f t="shared" si="104"/>
        <v>7.3038016287477634E-3</v>
      </c>
      <c r="J80" s="107">
        <f t="shared" si="104"/>
        <v>0</v>
      </c>
      <c r="K80" s="107">
        <f t="shared" si="104"/>
        <v>7.3038016287477634E-3</v>
      </c>
      <c r="L80" s="107">
        <f t="shared" si="104"/>
        <v>3.6519008143738817E-3</v>
      </c>
      <c r="M80" s="107">
        <f t="shared" si="104"/>
        <v>1.4607603257495527E-2</v>
      </c>
      <c r="N80" s="107">
        <f t="shared" si="104"/>
        <v>4.8692010858318426E-3</v>
      </c>
      <c r="O80" s="107">
        <f t="shared" si="104"/>
        <v>5.5995812487066185E-2</v>
      </c>
      <c r="P80" s="107">
        <f t="shared" si="104"/>
        <v>6.086501357289803E-3</v>
      </c>
      <c r="Q80" s="107">
        <f t="shared" si="104"/>
        <v>6.2082313844355981E-2</v>
      </c>
      <c r="R80" s="107">
        <f t="shared" si="104"/>
        <v>3.6519008143738817E-3</v>
      </c>
      <c r="S80" s="107">
        <f t="shared" si="104"/>
        <v>8.5211019002057239E-3</v>
      </c>
      <c r="T80" s="107">
        <f t="shared" si="104"/>
        <v>2.6269339858062786</v>
      </c>
      <c r="U80" s="107">
        <f t="shared" si="104"/>
        <v>1.0639204372542574</v>
      </c>
      <c r="V80" s="107">
        <f t="shared" si="104"/>
        <v>3.7030274257751161</v>
      </c>
      <c r="W80" s="107">
        <f t="shared" si="104"/>
        <v>1.7042203800411448E-2</v>
      </c>
      <c r="X80" s="107">
        <f t="shared" si="104"/>
        <v>1.2173002714579606E-3</v>
      </c>
      <c r="Y80" s="107">
        <f t="shared" si="104"/>
        <v>6.086501357289803E-3</v>
      </c>
      <c r="Z80" s="107">
        <f t="shared" si="104"/>
        <v>1.2501673787873253</v>
      </c>
      <c r="AA80" s="121">
        <f t="shared" si="104"/>
        <v>65.633178736198857</v>
      </c>
      <c r="AB80" s="107">
        <f t="shared" si="104"/>
        <v>11.197945197141779</v>
      </c>
      <c r="AC80" s="107">
        <f t="shared" si="104"/>
        <v>0.63056154061522351</v>
      </c>
      <c r="AD80" s="107">
        <f t="shared" si="104"/>
        <v>0.74377046586081397</v>
      </c>
      <c r="AE80" s="107">
        <f t="shared" si="104"/>
        <v>3.0408160781019853</v>
      </c>
      <c r="AF80" s="107">
        <f t="shared" si="104"/>
        <v>4.9909311129776382E-2</v>
      </c>
      <c r="AG80" s="107">
        <f t="shared" si="104"/>
        <v>7.3038016287477634E-3</v>
      </c>
      <c r="AH80" s="107">
        <f t="shared" si="104"/>
        <v>5.8430413029982108E-2</v>
      </c>
      <c r="AI80" s="107">
        <f t="shared" si="104"/>
        <v>9.2514820630805003E-2</v>
      </c>
      <c r="AJ80" s="107">
        <f t="shared" si="104"/>
        <v>8.5211019002057239E-3</v>
      </c>
      <c r="AK80" s="108">
        <f t="shared" si="104"/>
        <v>2.7997906243533092E-2</v>
      </c>
      <c r="AL80" s="108">
        <f t="shared" si="104"/>
        <v>0.43579349718194987</v>
      </c>
      <c r="AM80" s="108">
        <f t="shared" si="104"/>
        <v>1.2173002714579606E-2</v>
      </c>
      <c r="AN80" s="108">
        <f t="shared" si="104"/>
        <v>4.9909311129776382E-2</v>
      </c>
      <c r="AO80" s="108">
        <f t="shared" si="104"/>
        <v>5.0177117189497134</v>
      </c>
      <c r="AP80" s="108">
        <f t="shared" si="104"/>
        <v>0.21181024723368513</v>
      </c>
      <c r="AQ80" s="108">
        <f t="shared" si="104"/>
        <v>3.7261561309328171</v>
      </c>
      <c r="AR80" s="108">
        <f t="shared" si="104"/>
        <v>0.88497729734993735</v>
      </c>
      <c r="AS80" s="108">
        <f t="shared" si="104"/>
        <v>5.7213112758524143E-2</v>
      </c>
      <c r="AT80" s="109">
        <f t="shared" si="104"/>
        <v>2.7510986134949906</v>
      </c>
      <c r="AU80" s="109">
        <f t="shared" si="104"/>
        <v>0.32258457193635953</v>
      </c>
      <c r="AV80" s="340">
        <f t="shared" si="100"/>
        <v>100</v>
      </c>
    </row>
    <row r="81" spans="1:48" x14ac:dyDescent="0.3">
      <c r="A81" s="363"/>
      <c r="B81" s="119" t="s">
        <v>21</v>
      </c>
      <c r="C81" s="120">
        <f t="shared" si="99"/>
        <v>6.2344917018915449E-3</v>
      </c>
      <c r="D81" s="107">
        <f t="shared" si="104"/>
        <v>1.2468983403783091E-3</v>
      </c>
      <c r="E81" s="107">
        <f t="shared" si="104"/>
        <v>7.4813900422698535E-3</v>
      </c>
      <c r="F81" s="107">
        <f t="shared" si="104"/>
        <v>0</v>
      </c>
      <c r="G81" s="107">
        <f t="shared" si="104"/>
        <v>1.2468983403783091E-3</v>
      </c>
      <c r="H81" s="107">
        <f t="shared" si="104"/>
        <v>9.9751867230264725E-3</v>
      </c>
      <c r="I81" s="107">
        <f t="shared" si="104"/>
        <v>6.2344917018915449E-3</v>
      </c>
      <c r="J81" s="107">
        <f t="shared" si="104"/>
        <v>3.7406950211349268E-3</v>
      </c>
      <c r="K81" s="107">
        <f t="shared" si="104"/>
        <v>4.9875933615132362E-3</v>
      </c>
      <c r="L81" s="107">
        <f t="shared" si="104"/>
        <v>1.2468983403783091E-3</v>
      </c>
      <c r="M81" s="107">
        <f t="shared" si="104"/>
        <v>1.246898340378309E-2</v>
      </c>
      <c r="N81" s="107">
        <f t="shared" si="104"/>
        <v>4.9875933615132362E-3</v>
      </c>
      <c r="O81" s="107">
        <f t="shared" si="104"/>
        <v>5.9851120338158828E-2</v>
      </c>
      <c r="P81" s="107">
        <f t="shared" si="104"/>
        <v>1.6209678424918016E-2</v>
      </c>
      <c r="Q81" s="107">
        <f t="shared" si="104"/>
        <v>7.6060798763076851E-2</v>
      </c>
      <c r="R81" s="107">
        <f t="shared" si="104"/>
        <v>7.4813900422698535E-3</v>
      </c>
      <c r="S81" s="107">
        <f t="shared" si="104"/>
        <v>1.1222085063404781E-2</v>
      </c>
      <c r="T81" s="107">
        <f t="shared" si="104"/>
        <v>4.032469232783451</v>
      </c>
      <c r="U81" s="107">
        <f t="shared" si="104"/>
        <v>1.6845596578510955</v>
      </c>
      <c r="V81" s="107">
        <f t="shared" si="104"/>
        <v>5.7357323657402208</v>
      </c>
      <c r="W81" s="107">
        <f t="shared" si="104"/>
        <v>1.4962780084539707E-2</v>
      </c>
      <c r="X81" s="107">
        <f t="shared" si="104"/>
        <v>3.7406950211349268E-3</v>
      </c>
      <c r="Y81" s="107">
        <f t="shared" si="104"/>
        <v>9.9751867230264725E-3</v>
      </c>
      <c r="Z81" s="107">
        <f t="shared" si="104"/>
        <v>2.80178057083006</v>
      </c>
      <c r="AA81" s="107">
        <f t="shared" si="104"/>
        <v>7.7993491190663216</v>
      </c>
      <c r="AB81" s="121">
        <f t="shared" si="104"/>
        <v>58.902230701130939</v>
      </c>
      <c r="AC81" s="107">
        <f t="shared" si="104"/>
        <v>1.3117370540779809</v>
      </c>
      <c r="AD81" s="107">
        <f t="shared" si="104"/>
        <v>1.6970286412548785</v>
      </c>
      <c r="AE81" s="107">
        <f t="shared" si="104"/>
        <v>9.6983752914624866</v>
      </c>
      <c r="AF81" s="107">
        <f t="shared" si="104"/>
        <v>6.1098018678537133E-2</v>
      </c>
      <c r="AG81" s="107">
        <f t="shared" si="104"/>
        <v>7.4813900422698535E-3</v>
      </c>
      <c r="AH81" s="107">
        <f t="shared" si="104"/>
        <v>1.6209678424918016E-2</v>
      </c>
      <c r="AI81" s="107">
        <f t="shared" si="104"/>
        <v>5.7357323657402218E-2</v>
      </c>
      <c r="AJ81" s="107">
        <f t="shared" si="104"/>
        <v>1.2468983403783091E-3</v>
      </c>
      <c r="AK81" s="108">
        <f t="shared" si="104"/>
        <v>2.6184865147944492E-2</v>
      </c>
      <c r="AL81" s="108">
        <f t="shared" si="104"/>
        <v>0.92644546690108365</v>
      </c>
      <c r="AM81" s="108">
        <f t="shared" si="104"/>
        <v>1.1222085063404781E-2</v>
      </c>
      <c r="AN81" s="108">
        <f t="shared" si="104"/>
        <v>3.990074689210589E-2</v>
      </c>
      <c r="AO81" s="108">
        <f t="shared" si="104"/>
        <v>2.473846307310565</v>
      </c>
      <c r="AP81" s="108">
        <f t="shared" si="104"/>
        <v>0.28678661828701107</v>
      </c>
      <c r="AQ81" s="108">
        <f t="shared" si="104"/>
        <v>4.662152894674497</v>
      </c>
      <c r="AR81" s="108">
        <f t="shared" si="104"/>
        <v>1.3915385478621927</v>
      </c>
      <c r="AS81" s="108">
        <f t="shared" si="104"/>
        <v>6.2344917018915452E-2</v>
      </c>
      <c r="AT81" s="109">
        <f t="shared" si="104"/>
        <v>1.5486477387498598</v>
      </c>
      <c r="AU81" s="109">
        <f t="shared" si="104"/>
        <v>0.37656329879424932</v>
      </c>
      <c r="AV81" s="340">
        <f t="shared" si="100"/>
        <v>100</v>
      </c>
    </row>
    <row r="82" spans="1:48" x14ac:dyDescent="0.3">
      <c r="A82" s="363"/>
      <c r="B82" s="119" t="s">
        <v>22</v>
      </c>
      <c r="C82" s="120">
        <f t="shared" si="99"/>
        <v>1.7762778098494605E-2</v>
      </c>
      <c r="D82" s="107">
        <f t="shared" si="104"/>
        <v>2.9604630164157676E-3</v>
      </c>
      <c r="E82" s="107">
        <f t="shared" si="104"/>
        <v>2.3683704131326141E-2</v>
      </c>
      <c r="F82" s="107">
        <f t="shared" si="104"/>
        <v>0</v>
      </c>
      <c r="G82" s="107">
        <f t="shared" si="104"/>
        <v>2.0723241114910373E-2</v>
      </c>
      <c r="H82" s="107">
        <f t="shared" si="104"/>
        <v>1.4802315082078837E-2</v>
      </c>
      <c r="I82" s="107">
        <f t="shared" si="104"/>
        <v>4.4406945246236512E-3</v>
      </c>
      <c r="J82" s="107">
        <f t="shared" si="104"/>
        <v>7.4011575410394183E-3</v>
      </c>
      <c r="K82" s="107">
        <f t="shared" si="104"/>
        <v>1.4802315082078838E-3</v>
      </c>
      <c r="L82" s="107">
        <f t="shared" si="104"/>
        <v>2.9604630164157676E-3</v>
      </c>
      <c r="M82" s="107">
        <f t="shared" si="104"/>
        <v>8.8813890492473024E-3</v>
      </c>
      <c r="N82" s="107">
        <f t="shared" si="104"/>
        <v>7.4011575410394183E-3</v>
      </c>
      <c r="O82" s="107">
        <f t="shared" si="104"/>
        <v>0.11249759462379917</v>
      </c>
      <c r="P82" s="107">
        <f t="shared" si="104"/>
        <v>2.3683704131326141E-2</v>
      </c>
      <c r="Q82" s="107">
        <f t="shared" si="104"/>
        <v>0.1361812987551253</v>
      </c>
      <c r="R82" s="107">
        <f t="shared" si="104"/>
        <v>2.3683704131326141E-2</v>
      </c>
      <c r="S82" s="107">
        <f t="shared" si="104"/>
        <v>3.2565093180573441E-2</v>
      </c>
      <c r="T82" s="107">
        <f t="shared" si="104"/>
        <v>4.8107524016756216</v>
      </c>
      <c r="U82" s="107">
        <f t="shared" si="104"/>
        <v>14.657252394274463</v>
      </c>
      <c r="V82" s="107">
        <f t="shared" si="104"/>
        <v>19.524253593261985</v>
      </c>
      <c r="W82" s="107">
        <f t="shared" si="104"/>
        <v>6.2169723344731115E-2</v>
      </c>
      <c r="X82" s="107">
        <f t="shared" si="104"/>
        <v>1.7762778098494605E-2</v>
      </c>
      <c r="Y82" s="107">
        <f t="shared" si="104"/>
        <v>5.9209260328315352E-3</v>
      </c>
      <c r="Z82" s="107">
        <f t="shared" si="104"/>
        <v>1.1116538626641206</v>
      </c>
      <c r="AA82" s="107">
        <f t="shared" si="104"/>
        <v>0.40114273872433648</v>
      </c>
      <c r="AB82" s="107">
        <f t="shared" si="104"/>
        <v>1.3470106724691742</v>
      </c>
      <c r="AC82" s="121">
        <f t="shared" si="104"/>
        <v>52.753970721020771</v>
      </c>
      <c r="AD82" s="107">
        <f t="shared" si="104"/>
        <v>9.4438770223662978</v>
      </c>
      <c r="AE82" s="107">
        <f t="shared" si="104"/>
        <v>0.76527968974347593</v>
      </c>
      <c r="AF82" s="107">
        <f t="shared" si="104"/>
        <v>4.7367408262652282E-2</v>
      </c>
      <c r="AG82" s="107">
        <f t="shared" si="104"/>
        <v>7.4011575410394183E-3</v>
      </c>
      <c r="AH82" s="107">
        <f t="shared" si="104"/>
        <v>7.4011575410394183E-3</v>
      </c>
      <c r="AI82" s="107">
        <f t="shared" si="104"/>
        <v>1.6282546590286721E-2</v>
      </c>
      <c r="AJ82" s="107">
        <f t="shared" si="104"/>
        <v>0</v>
      </c>
      <c r="AK82" s="108">
        <f t="shared" si="104"/>
        <v>5.9209260328315347E-2</v>
      </c>
      <c r="AL82" s="108">
        <f t="shared" si="104"/>
        <v>7.7297689358615678</v>
      </c>
      <c r="AM82" s="108">
        <f t="shared" si="104"/>
        <v>2.3683704131326141E-2</v>
      </c>
      <c r="AN82" s="108">
        <f t="shared" si="104"/>
        <v>0.1169382891484228</v>
      </c>
      <c r="AO82" s="108">
        <f t="shared" si="104"/>
        <v>0.66166348416892407</v>
      </c>
      <c r="AP82" s="108">
        <f t="shared" si="104"/>
        <v>0.74307621712035765</v>
      </c>
      <c r="AQ82" s="108">
        <f t="shared" si="104"/>
        <v>0.46035199905265178</v>
      </c>
      <c r="AR82" s="108">
        <f t="shared" si="104"/>
        <v>3.144011723433545</v>
      </c>
      <c r="AS82" s="108">
        <f t="shared" si="104"/>
        <v>0.15690453987003569</v>
      </c>
      <c r="AT82" s="109">
        <f t="shared" si="104"/>
        <v>0.9577097858105007</v>
      </c>
      <c r="AU82" s="109">
        <f t="shared" si="104"/>
        <v>0.29900676465799247</v>
      </c>
      <c r="AV82" s="340">
        <f t="shared" si="100"/>
        <v>100</v>
      </c>
    </row>
    <row r="83" spans="1:48" x14ac:dyDescent="0.3">
      <c r="A83" s="363"/>
      <c r="B83" s="119" t="s">
        <v>23</v>
      </c>
      <c r="C83" s="120">
        <f t="shared" si="99"/>
        <v>1.6107598759714896E-2</v>
      </c>
      <c r="D83" s="107">
        <f t="shared" si="104"/>
        <v>0</v>
      </c>
      <c r="E83" s="107">
        <f t="shared" si="104"/>
        <v>6.7114994832145397E-3</v>
      </c>
      <c r="F83" s="107">
        <f t="shared" si="104"/>
        <v>4.026899689928724E-3</v>
      </c>
      <c r="G83" s="107">
        <f t="shared" si="104"/>
        <v>0</v>
      </c>
      <c r="H83" s="107">
        <f t="shared" si="104"/>
        <v>5.3691995865716323E-3</v>
      </c>
      <c r="I83" s="107">
        <f t="shared" si="104"/>
        <v>2.2819098242929436E-2</v>
      </c>
      <c r="J83" s="107">
        <f t="shared" si="104"/>
        <v>5.3691995865716323E-3</v>
      </c>
      <c r="K83" s="107">
        <f t="shared" si="104"/>
        <v>1.0738399173143265E-2</v>
      </c>
      <c r="L83" s="107">
        <f t="shared" si="104"/>
        <v>2.6845997932858161E-3</v>
      </c>
      <c r="M83" s="107">
        <f t="shared" si="104"/>
        <v>5.3691995865716323E-3</v>
      </c>
      <c r="N83" s="107">
        <f t="shared" si="104"/>
        <v>6.7114994832145397E-3</v>
      </c>
      <c r="O83" s="107">
        <f t="shared" si="104"/>
        <v>8.5907193385146116E-2</v>
      </c>
      <c r="P83" s="107">
        <f t="shared" si="104"/>
        <v>2.6845997932858161E-3</v>
      </c>
      <c r="Q83" s="107">
        <f t="shared" si="104"/>
        <v>8.8591793178431924E-2</v>
      </c>
      <c r="R83" s="107">
        <f t="shared" si="104"/>
        <v>6.7114994832145397E-3</v>
      </c>
      <c r="S83" s="107">
        <f t="shared" si="104"/>
        <v>1.3422998966429079E-2</v>
      </c>
      <c r="T83" s="107">
        <f t="shared" si="104"/>
        <v>7.0940549537577686</v>
      </c>
      <c r="U83" s="107">
        <f t="shared" si="104"/>
        <v>7.7759433012523651</v>
      </c>
      <c r="V83" s="107">
        <f t="shared" si="104"/>
        <v>14.890132753459778</v>
      </c>
      <c r="W83" s="107">
        <f t="shared" si="104"/>
        <v>6.8457294728788309E-2</v>
      </c>
      <c r="X83" s="107">
        <f t="shared" si="104"/>
        <v>6.7114994832145397E-3</v>
      </c>
      <c r="Y83" s="107">
        <f t="shared" si="104"/>
        <v>4.026899689928724E-3</v>
      </c>
      <c r="Z83" s="107">
        <f t="shared" si="104"/>
        <v>2.8658102793326083</v>
      </c>
      <c r="AA83" s="107">
        <f t="shared" si="104"/>
        <v>0.72752654398045613</v>
      </c>
      <c r="AB83" s="107">
        <f t="shared" si="104"/>
        <v>1.7409629659458514</v>
      </c>
      <c r="AC83" s="107">
        <f t="shared" si="104"/>
        <v>7.8725888938106561</v>
      </c>
      <c r="AD83" s="121">
        <f t="shared" si="104"/>
        <v>53.245010000134229</v>
      </c>
      <c r="AE83" s="107">
        <f t="shared" si="104"/>
        <v>2.2711714251198005</v>
      </c>
      <c r="AF83" s="107">
        <f t="shared" si="104"/>
        <v>8.9934093075074842E-2</v>
      </c>
      <c r="AG83" s="107">
        <f t="shared" si="104"/>
        <v>1.4765298863071987E-2</v>
      </c>
      <c r="AH83" s="107">
        <f t="shared" si="104"/>
        <v>1.8792198553000711E-2</v>
      </c>
      <c r="AI83" s="107">
        <f t="shared" si="104"/>
        <v>1.2080699069786172E-2</v>
      </c>
      <c r="AJ83" s="107">
        <f t="shared" si="104"/>
        <v>0</v>
      </c>
      <c r="AK83" s="108">
        <f t="shared" si="104"/>
        <v>5.5034295762359228E-2</v>
      </c>
      <c r="AL83" s="108">
        <f t="shared" si="104"/>
        <v>6.4349857045061007</v>
      </c>
      <c r="AM83" s="108">
        <f t="shared" si="104"/>
        <v>2.2819098242929436E-2</v>
      </c>
      <c r="AN83" s="108">
        <f t="shared" si="104"/>
        <v>8.4564893488503198E-2</v>
      </c>
      <c r="AO83" s="108">
        <f t="shared" si="104"/>
        <v>1.1436395119397575</v>
      </c>
      <c r="AP83" s="108">
        <f t="shared" si="104"/>
        <v>0.63490785111209547</v>
      </c>
      <c r="AQ83" s="108">
        <f t="shared" si="104"/>
        <v>1.0617592182445401</v>
      </c>
      <c r="AR83" s="108">
        <f t="shared" si="104"/>
        <v>5.0604706103437636</v>
      </c>
      <c r="AS83" s="108">
        <f t="shared" si="104"/>
        <v>0.19731808480650745</v>
      </c>
      <c r="AT83" s="109">
        <f t="shared" si="104"/>
        <v>0.89531403106081953</v>
      </c>
      <c r="AU83" s="109">
        <f t="shared" si="104"/>
        <v>0.49262406206794723</v>
      </c>
      <c r="AV83" s="340">
        <f t="shared" si="100"/>
        <v>100</v>
      </c>
    </row>
    <row r="84" spans="1:48" x14ac:dyDescent="0.3">
      <c r="A84" s="363"/>
      <c r="B84" s="119" t="s">
        <v>24</v>
      </c>
      <c r="C84" s="120">
        <f t="shared" si="99"/>
        <v>1.2227031521287262E-3</v>
      </c>
      <c r="D84" s="107">
        <f t="shared" si="104"/>
        <v>0</v>
      </c>
      <c r="E84" s="107">
        <f t="shared" si="104"/>
        <v>9.7816252170298094E-3</v>
      </c>
      <c r="F84" s="107">
        <f t="shared" si="104"/>
        <v>0</v>
      </c>
      <c r="G84" s="107">
        <f t="shared" si="104"/>
        <v>8.5589220649010828E-3</v>
      </c>
      <c r="H84" s="107">
        <f t="shared" si="104"/>
        <v>6.1135157606436313E-3</v>
      </c>
      <c r="I84" s="107">
        <f t="shared" si="104"/>
        <v>1.8340547281930891E-2</v>
      </c>
      <c r="J84" s="107">
        <f t="shared" si="104"/>
        <v>6.1135157606436313E-3</v>
      </c>
      <c r="K84" s="107">
        <f t="shared" si="104"/>
        <v>1.2227031521287262E-3</v>
      </c>
      <c r="L84" s="107">
        <f t="shared" si="104"/>
        <v>0</v>
      </c>
      <c r="M84" s="107">
        <f t="shared" si="104"/>
        <v>1.2227031521287263E-2</v>
      </c>
      <c r="N84" s="107">
        <f t="shared" si="104"/>
        <v>1.2227031521287262E-3</v>
      </c>
      <c r="O84" s="107">
        <f t="shared" si="104"/>
        <v>6.4803267062822495E-2</v>
      </c>
      <c r="P84" s="107">
        <f t="shared" si="104"/>
        <v>3.6681094563861781E-3</v>
      </c>
      <c r="Q84" s="107">
        <f t="shared" si="104"/>
        <v>6.8471376519208663E-2</v>
      </c>
      <c r="R84" s="107">
        <f t="shared" si="104"/>
        <v>4.8908126085149047E-3</v>
      </c>
      <c r="S84" s="107">
        <f t="shared" si="104"/>
        <v>1.3449734673415988E-2</v>
      </c>
      <c r="T84" s="107">
        <f t="shared" si="104"/>
        <v>3.9273225246374688</v>
      </c>
      <c r="U84" s="107">
        <f t="shared" si="104"/>
        <v>3.0604259897782016</v>
      </c>
      <c r="V84" s="107">
        <f t="shared" si="104"/>
        <v>7.006089061697601</v>
      </c>
      <c r="W84" s="107">
        <f t="shared" si="104"/>
        <v>3.6681094563861781E-2</v>
      </c>
      <c r="X84" s="107">
        <f t="shared" si="104"/>
        <v>3.6681094563861781E-3</v>
      </c>
      <c r="Y84" s="107">
        <f t="shared" si="104"/>
        <v>9.7816252170298094E-3</v>
      </c>
      <c r="Z84" s="107">
        <f t="shared" si="104"/>
        <v>7.7898417822121147</v>
      </c>
      <c r="AA84" s="107">
        <f t="shared" si="104"/>
        <v>3.251167681510283</v>
      </c>
      <c r="AB84" s="107">
        <f t="shared" si="104"/>
        <v>15.425622967256009</v>
      </c>
      <c r="AC84" s="107">
        <f t="shared" si="104"/>
        <v>2.160516469811459</v>
      </c>
      <c r="AD84" s="107">
        <f t="shared" si="104"/>
        <v>3.8197246472501405</v>
      </c>
      <c r="AE84" s="121">
        <f t="shared" si="104"/>
        <v>47.328393612598738</v>
      </c>
      <c r="AF84" s="107">
        <f t="shared" si="104"/>
        <v>3.6681094563861781E-2</v>
      </c>
      <c r="AG84" s="107">
        <f t="shared" si="104"/>
        <v>8.5589220649010828E-3</v>
      </c>
      <c r="AH84" s="107">
        <f t="shared" si="104"/>
        <v>2.3231359890445797E-2</v>
      </c>
      <c r="AI84" s="107">
        <f t="shared" si="104"/>
        <v>2.6899469346831975E-2</v>
      </c>
      <c r="AJ84" s="107">
        <f t="shared" si="104"/>
        <v>4.8908126085149047E-3</v>
      </c>
      <c r="AK84" s="108">
        <f t="shared" si="104"/>
        <v>2.9344875651089425E-2</v>
      </c>
      <c r="AL84" s="108">
        <f t="shared" si="104"/>
        <v>1.8450590565622478</v>
      </c>
      <c r="AM84" s="108">
        <f t="shared" si="104"/>
        <v>1.4672437825544712E-2</v>
      </c>
      <c r="AN84" s="108">
        <f t="shared" si="104"/>
        <v>5.0130829237277769E-2</v>
      </c>
      <c r="AO84" s="108">
        <f t="shared" si="104"/>
        <v>3.6717775658425649</v>
      </c>
      <c r="AP84" s="108">
        <f t="shared" si="104"/>
        <v>0.37047905509500401</v>
      </c>
      <c r="AQ84" s="108">
        <f t="shared" si="104"/>
        <v>2.263223534590272</v>
      </c>
      <c r="AR84" s="108">
        <f t="shared" si="104"/>
        <v>3.1557968356442423</v>
      </c>
      <c r="AS84" s="108">
        <f t="shared" si="104"/>
        <v>0.14672437825544712</v>
      </c>
      <c r="AT84" s="109">
        <f t="shared" si="104"/>
        <v>1.0735333675690215</v>
      </c>
      <c r="AU84" s="109">
        <f t="shared" si="104"/>
        <v>0.37903797715990512</v>
      </c>
      <c r="AV84" s="340">
        <f t="shared" si="100"/>
        <v>100</v>
      </c>
    </row>
    <row r="85" spans="1:48" x14ac:dyDescent="0.3">
      <c r="A85" s="363"/>
      <c r="B85" s="119" t="s">
        <v>25</v>
      </c>
      <c r="C85" s="120">
        <f t="shared" si="99"/>
        <v>2.3394001777944135E-3</v>
      </c>
      <c r="D85" s="107">
        <f t="shared" ref="D85:R85" si="105">D36/$AV36*100</f>
        <v>2.3394001777944135E-3</v>
      </c>
      <c r="E85" s="107">
        <f t="shared" si="105"/>
        <v>1.0917200829707263E-2</v>
      </c>
      <c r="F85" s="107">
        <f t="shared" si="105"/>
        <v>2.3394001777944135E-3</v>
      </c>
      <c r="G85" s="107">
        <f t="shared" si="105"/>
        <v>7.7980005926480452E-4</v>
      </c>
      <c r="H85" s="107">
        <f t="shared" si="105"/>
        <v>2.3394001777944135E-3</v>
      </c>
      <c r="I85" s="107">
        <f t="shared" si="105"/>
        <v>7.01820053338324E-3</v>
      </c>
      <c r="J85" s="107">
        <f t="shared" si="105"/>
        <v>3.1192002370592181E-3</v>
      </c>
      <c r="K85" s="107">
        <f t="shared" si="105"/>
        <v>0</v>
      </c>
      <c r="L85" s="107">
        <f t="shared" si="105"/>
        <v>0</v>
      </c>
      <c r="M85" s="107">
        <f t="shared" si="105"/>
        <v>3.8990002963240227E-3</v>
      </c>
      <c r="N85" s="107">
        <f t="shared" si="105"/>
        <v>2.3394001777944135E-3</v>
      </c>
      <c r="O85" s="107">
        <f t="shared" si="105"/>
        <v>3.7430402844710615E-2</v>
      </c>
      <c r="P85" s="107">
        <f t="shared" si="105"/>
        <v>3.8990002963240227E-3</v>
      </c>
      <c r="Q85" s="107">
        <f t="shared" si="105"/>
        <v>4.1329403141034636E-2</v>
      </c>
      <c r="R85" s="107">
        <f t="shared" si="105"/>
        <v>7.01820053338324E-3</v>
      </c>
      <c r="S85" s="107">
        <f t="shared" ref="D85:AU90" si="106">S36/$AV36*100</f>
        <v>1.0137400770442459E-2</v>
      </c>
      <c r="T85" s="107">
        <f t="shared" si="106"/>
        <v>3.5644660708994214</v>
      </c>
      <c r="U85" s="107">
        <f t="shared" si="106"/>
        <v>0.9568146727179152</v>
      </c>
      <c r="V85" s="107">
        <f t="shared" si="106"/>
        <v>4.5384363449211627</v>
      </c>
      <c r="W85" s="107">
        <f t="shared" si="106"/>
        <v>1.1455262870599978</v>
      </c>
      <c r="X85" s="107">
        <f t="shared" si="106"/>
        <v>2.3394001777944135E-3</v>
      </c>
      <c r="Y85" s="107">
        <f t="shared" si="106"/>
        <v>1.0137400770442459E-2</v>
      </c>
      <c r="Z85" s="107">
        <f t="shared" si="106"/>
        <v>5.4586004148536309E-2</v>
      </c>
      <c r="AA85" s="107">
        <f t="shared" si="106"/>
        <v>2.9632402252062571E-2</v>
      </c>
      <c r="AB85" s="107">
        <f t="shared" si="106"/>
        <v>3.7430402844710615E-2</v>
      </c>
      <c r="AC85" s="107">
        <f t="shared" si="106"/>
        <v>8.2658806282069272E-2</v>
      </c>
      <c r="AD85" s="107">
        <f t="shared" si="106"/>
        <v>4.7567803615153073E-2</v>
      </c>
      <c r="AE85" s="107">
        <f t="shared" si="106"/>
        <v>3.1971802429856984E-2</v>
      </c>
      <c r="AF85" s="121">
        <f t="shared" si="106"/>
        <v>78.023674729799268</v>
      </c>
      <c r="AG85" s="107">
        <f t="shared" si="106"/>
        <v>3.8990002963240227E-3</v>
      </c>
      <c r="AH85" s="107">
        <f t="shared" si="106"/>
        <v>7.7980005926480455E-3</v>
      </c>
      <c r="AI85" s="107">
        <f t="shared" si="106"/>
        <v>4.6788003555888269E-3</v>
      </c>
      <c r="AJ85" s="107">
        <f t="shared" si="106"/>
        <v>4.6788003555888269E-3</v>
      </c>
      <c r="AK85" s="108">
        <f t="shared" si="106"/>
        <v>4.8573745691604673</v>
      </c>
      <c r="AL85" s="108">
        <f t="shared" si="106"/>
        <v>2.39398618194295</v>
      </c>
      <c r="AM85" s="108">
        <f t="shared" si="106"/>
        <v>1.0917200829707263E-2</v>
      </c>
      <c r="AN85" s="108">
        <f t="shared" si="106"/>
        <v>0.1193094090675151</v>
      </c>
      <c r="AO85" s="108">
        <f t="shared" si="106"/>
        <v>0.13724481043060557</v>
      </c>
      <c r="AP85" s="108">
        <f t="shared" si="106"/>
        <v>1.6258831235671174</v>
      </c>
      <c r="AQ85" s="108">
        <f t="shared" si="106"/>
        <v>0.69480185280494078</v>
      </c>
      <c r="AR85" s="108">
        <f t="shared" si="106"/>
        <v>0.17935401363090503</v>
      </c>
      <c r="AS85" s="108">
        <f t="shared" si="106"/>
        <v>4.5228403437358664E-2</v>
      </c>
      <c r="AT85" s="109">
        <f t="shared" si="106"/>
        <v>5.50382881829099</v>
      </c>
      <c r="AU85" s="109">
        <f t="shared" si="106"/>
        <v>0.36572622779519331</v>
      </c>
      <c r="AV85" s="340">
        <f t="shared" si="100"/>
        <v>100</v>
      </c>
    </row>
    <row r="86" spans="1:48" x14ac:dyDescent="0.3">
      <c r="A86" s="363"/>
      <c r="B86" s="119" t="s">
        <v>26</v>
      </c>
      <c r="C86" s="120">
        <f t="shared" si="99"/>
        <v>1.9198225230734226E-2</v>
      </c>
      <c r="D86" s="107">
        <f t="shared" si="106"/>
        <v>1.0665680683741238E-2</v>
      </c>
      <c r="E86" s="107">
        <f t="shared" si="106"/>
        <v>2.4886588262062883E-2</v>
      </c>
      <c r="F86" s="107">
        <f t="shared" si="106"/>
        <v>4.2662722734964943E-3</v>
      </c>
      <c r="G86" s="107">
        <f t="shared" si="106"/>
        <v>7.8214991680769074E-3</v>
      </c>
      <c r="H86" s="107">
        <f t="shared" si="106"/>
        <v>4.0529586598216698E-2</v>
      </c>
      <c r="I86" s="107">
        <f t="shared" si="106"/>
        <v>5.5461539555454423E-2</v>
      </c>
      <c r="J86" s="107">
        <f t="shared" si="106"/>
        <v>1.0665680683741238E-2</v>
      </c>
      <c r="K86" s="107">
        <f t="shared" si="106"/>
        <v>4.9773176524125764E-3</v>
      </c>
      <c r="L86" s="107">
        <f t="shared" si="106"/>
        <v>4.9773176524125764E-3</v>
      </c>
      <c r="M86" s="107">
        <f t="shared" si="106"/>
        <v>5.3328403418706177E-2</v>
      </c>
      <c r="N86" s="107">
        <f t="shared" si="106"/>
        <v>0.10025739842716762</v>
      </c>
      <c r="O86" s="107">
        <f t="shared" si="106"/>
        <v>0.33703550960622308</v>
      </c>
      <c r="P86" s="107">
        <f t="shared" si="106"/>
        <v>1.6354043715069898E-2</v>
      </c>
      <c r="Q86" s="107">
        <f t="shared" si="106"/>
        <v>0.35338955332129296</v>
      </c>
      <c r="R86" s="107">
        <f t="shared" si="106"/>
        <v>4.4084813492797109E-2</v>
      </c>
      <c r="S86" s="107">
        <f t="shared" si="106"/>
        <v>7.7503946301852977E-2</v>
      </c>
      <c r="T86" s="107">
        <f t="shared" si="106"/>
        <v>5.1792545400247443</v>
      </c>
      <c r="U86" s="107">
        <f t="shared" si="106"/>
        <v>1.276326455154368</v>
      </c>
      <c r="V86" s="107">
        <f t="shared" si="106"/>
        <v>6.5771697549737622</v>
      </c>
      <c r="W86" s="107">
        <f t="shared" si="106"/>
        <v>8.8880672364510305E-2</v>
      </c>
      <c r="X86" s="107">
        <f t="shared" si="106"/>
        <v>6.3994084102447415E-3</v>
      </c>
      <c r="Y86" s="107">
        <f t="shared" si="106"/>
        <v>1.5642998336153815E-2</v>
      </c>
      <c r="Z86" s="107">
        <f t="shared" si="106"/>
        <v>2.2042406746398555E-2</v>
      </c>
      <c r="AA86" s="107">
        <f t="shared" si="106"/>
        <v>1.6354043715069898E-2</v>
      </c>
      <c r="AB86" s="107">
        <f t="shared" si="106"/>
        <v>1.8487179851818143E-2</v>
      </c>
      <c r="AC86" s="107">
        <f t="shared" si="106"/>
        <v>2.2042406746398555E-2</v>
      </c>
      <c r="AD86" s="107">
        <f t="shared" si="106"/>
        <v>2.8441815156643294E-2</v>
      </c>
      <c r="AE86" s="107">
        <f t="shared" si="106"/>
        <v>1.6354043715069898E-2</v>
      </c>
      <c r="AF86" s="107">
        <f t="shared" si="106"/>
        <v>1.8487179851818143E-2</v>
      </c>
      <c r="AG86" s="121">
        <f t="shared" si="106"/>
        <v>73.470896912640953</v>
      </c>
      <c r="AH86" s="107">
        <f t="shared" si="106"/>
        <v>7.6081855544020818E-2</v>
      </c>
      <c r="AI86" s="107">
        <f t="shared" si="106"/>
        <v>3.8396450461468452E-2</v>
      </c>
      <c r="AJ86" s="107">
        <f t="shared" si="106"/>
        <v>5.6883630313286594E-3</v>
      </c>
      <c r="AK86" s="108">
        <f t="shared" si="106"/>
        <v>1.0665680683741238E-2</v>
      </c>
      <c r="AL86" s="108">
        <f t="shared" si="106"/>
        <v>5.1195267281957932E-2</v>
      </c>
      <c r="AM86" s="108">
        <f t="shared" si="106"/>
        <v>4.4426115274676832</v>
      </c>
      <c r="AN86" s="108">
        <f t="shared" si="106"/>
        <v>7.5370810165104732E-2</v>
      </c>
      <c r="AO86" s="108">
        <f t="shared" si="106"/>
        <v>0.18416075313926536</v>
      </c>
      <c r="AP86" s="108">
        <f t="shared" si="106"/>
        <v>0.12443294131031443</v>
      </c>
      <c r="AQ86" s="108">
        <f t="shared" si="106"/>
        <v>5.9727811828950927E-2</v>
      </c>
      <c r="AR86" s="108">
        <f t="shared" si="106"/>
        <v>1.1298511070976549</v>
      </c>
      <c r="AS86" s="108">
        <f t="shared" si="106"/>
        <v>11.703095891579801</v>
      </c>
      <c r="AT86" s="109">
        <f t="shared" si="106"/>
        <v>1.1526045592229697</v>
      </c>
      <c r="AU86" s="109">
        <f t="shared" si="106"/>
        <v>0.29152860535559377</v>
      </c>
      <c r="AV86" s="340">
        <f t="shared" si="100"/>
        <v>100</v>
      </c>
    </row>
    <row r="87" spans="1:48" x14ac:dyDescent="0.3">
      <c r="A87" s="363"/>
      <c r="B87" s="119" t="s">
        <v>27</v>
      </c>
      <c r="C87" s="120">
        <f t="shared" si="99"/>
        <v>4.1235412972660925E-3</v>
      </c>
      <c r="D87" s="107">
        <f t="shared" si="106"/>
        <v>4.1235412972660925E-3</v>
      </c>
      <c r="E87" s="107">
        <f t="shared" si="106"/>
        <v>1.649416518906437E-2</v>
      </c>
      <c r="F87" s="107">
        <f t="shared" si="106"/>
        <v>1.5463279864747844E-2</v>
      </c>
      <c r="G87" s="107">
        <f t="shared" si="106"/>
        <v>2.0617706486330462E-3</v>
      </c>
      <c r="H87" s="107">
        <f t="shared" si="106"/>
        <v>1.0308853243165231E-2</v>
      </c>
      <c r="I87" s="107">
        <f t="shared" si="106"/>
        <v>7.2161972702156612E-3</v>
      </c>
      <c r="J87" s="107">
        <f t="shared" si="106"/>
        <v>5.1544266215826154E-3</v>
      </c>
      <c r="K87" s="107">
        <f t="shared" si="106"/>
        <v>7.2161972702156612E-3</v>
      </c>
      <c r="L87" s="107">
        <f t="shared" si="106"/>
        <v>2.0617706486330462E-3</v>
      </c>
      <c r="M87" s="107">
        <f t="shared" si="106"/>
        <v>1.1339738567481753E-2</v>
      </c>
      <c r="N87" s="107">
        <f t="shared" si="106"/>
        <v>1.2370623891798277E-2</v>
      </c>
      <c r="O87" s="107">
        <f t="shared" si="106"/>
        <v>9.7934105810069685E-2</v>
      </c>
      <c r="P87" s="107">
        <f t="shared" si="106"/>
        <v>1.4432394540431322E-2</v>
      </c>
      <c r="Q87" s="107">
        <f t="shared" si="106"/>
        <v>0.11236650035050101</v>
      </c>
      <c r="R87" s="107">
        <f t="shared" si="106"/>
        <v>1.4432394540431322E-2</v>
      </c>
      <c r="S87" s="107">
        <f t="shared" si="106"/>
        <v>2.5772133107913077E-2</v>
      </c>
      <c r="T87" s="107">
        <f t="shared" si="106"/>
        <v>0.82677003010185146</v>
      </c>
      <c r="U87" s="107">
        <f t="shared" si="106"/>
        <v>0.46286751061811887</v>
      </c>
      <c r="V87" s="107">
        <f t="shared" si="106"/>
        <v>1.3298420683683148</v>
      </c>
      <c r="W87" s="107">
        <f t="shared" si="106"/>
        <v>3.6080986351078308E-2</v>
      </c>
      <c r="X87" s="107">
        <f t="shared" si="106"/>
        <v>0</v>
      </c>
      <c r="Y87" s="107">
        <f t="shared" si="106"/>
        <v>1.0308853243165231E-3</v>
      </c>
      <c r="Z87" s="107">
        <f t="shared" si="106"/>
        <v>5.8760463486041817E-2</v>
      </c>
      <c r="AA87" s="107">
        <f t="shared" si="106"/>
        <v>0.11442827099913407</v>
      </c>
      <c r="AB87" s="107">
        <f t="shared" si="106"/>
        <v>6.2884004783307912E-2</v>
      </c>
      <c r="AC87" s="107">
        <f t="shared" si="106"/>
        <v>4.8451610242876579E-2</v>
      </c>
      <c r="AD87" s="107">
        <f t="shared" si="106"/>
        <v>5.2575151540142667E-2</v>
      </c>
      <c r="AE87" s="107">
        <f t="shared" si="106"/>
        <v>5.2575151540142667E-2</v>
      </c>
      <c r="AF87" s="107">
        <f t="shared" si="106"/>
        <v>1.1339738567481753E-2</v>
      </c>
      <c r="AG87" s="107">
        <f t="shared" si="106"/>
        <v>8.0409055296688792E-2</v>
      </c>
      <c r="AH87" s="121">
        <f t="shared" si="106"/>
        <v>70.755845119788873</v>
      </c>
      <c r="AI87" s="107">
        <f t="shared" si="106"/>
        <v>1.4267452888540679</v>
      </c>
      <c r="AJ87" s="107">
        <f t="shared" si="106"/>
        <v>0.18143581707970804</v>
      </c>
      <c r="AK87" s="108">
        <f t="shared" si="106"/>
        <v>1.2370623891798277E-2</v>
      </c>
      <c r="AL87" s="108">
        <f t="shared" si="106"/>
        <v>6.0822234134674857E-2</v>
      </c>
      <c r="AM87" s="108">
        <f t="shared" si="106"/>
        <v>3.298833037812874E-2</v>
      </c>
      <c r="AN87" s="108">
        <f t="shared" si="106"/>
        <v>8.5563481918271414E-2</v>
      </c>
      <c r="AO87" s="108">
        <f t="shared" si="106"/>
        <v>20.164116943631193</v>
      </c>
      <c r="AP87" s="108">
        <f t="shared" si="106"/>
        <v>0.1298915508638819</v>
      </c>
      <c r="AQ87" s="108">
        <f t="shared" si="106"/>
        <v>8.5563481918271414E-2</v>
      </c>
      <c r="AR87" s="108">
        <f t="shared" si="106"/>
        <v>0.70718733248113486</v>
      </c>
      <c r="AS87" s="108">
        <f t="shared" si="106"/>
        <v>2.5246381592511651</v>
      </c>
      <c r="AT87" s="109">
        <f t="shared" si="106"/>
        <v>1.2618036369634242</v>
      </c>
      <c r="AU87" s="109">
        <f t="shared" si="106"/>
        <v>0.61028411199538168</v>
      </c>
      <c r="AV87" s="340">
        <f t="shared" si="100"/>
        <v>100</v>
      </c>
    </row>
    <row r="88" spans="1:48" x14ac:dyDescent="0.3">
      <c r="A88" s="363"/>
      <c r="B88" s="119" t="s">
        <v>28</v>
      </c>
      <c r="C88" s="120">
        <f t="shared" si="99"/>
        <v>1.7692382544695379E-3</v>
      </c>
      <c r="D88" s="107">
        <f t="shared" si="106"/>
        <v>3.5384765089390758E-3</v>
      </c>
      <c r="E88" s="107">
        <f t="shared" si="106"/>
        <v>7.0769530178781516E-3</v>
      </c>
      <c r="F88" s="107">
        <f t="shared" si="106"/>
        <v>7.0769530178781516E-3</v>
      </c>
      <c r="G88" s="107">
        <f t="shared" si="106"/>
        <v>3.5384765089390758E-3</v>
      </c>
      <c r="H88" s="107">
        <f t="shared" si="106"/>
        <v>8.8461912723476911E-3</v>
      </c>
      <c r="I88" s="107">
        <f t="shared" si="106"/>
        <v>5.3077147634086139E-3</v>
      </c>
      <c r="J88" s="107">
        <f t="shared" si="106"/>
        <v>8.8461912723476911E-3</v>
      </c>
      <c r="K88" s="107">
        <f t="shared" si="106"/>
        <v>3.5384765089390758E-3</v>
      </c>
      <c r="L88" s="107">
        <f t="shared" si="106"/>
        <v>8.8461912723476895E-4</v>
      </c>
      <c r="M88" s="107">
        <f t="shared" si="106"/>
        <v>5.3077147634086139E-3</v>
      </c>
      <c r="N88" s="107">
        <f t="shared" si="106"/>
        <v>5.3077147634086139E-3</v>
      </c>
      <c r="O88" s="107">
        <f t="shared" si="106"/>
        <v>6.1038719779199072E-2</v>
      </c>
      <c r="P88" s="107">
        <f t="shared" si="106"/>
        <v>7.0769530178781516E-3</v>
      </c>
      <c r="Q88" s="107">
        <f t="shared" si="106"/>
        <v>6.8115672797077212E-2</v>
      </c>
      <c r="R88" s="107">
        <f t="shared" si="106"/>
        <v>2.653857381704307E-3</v>
      </c>
      <c r="S88" s="107">
        <f t="shared" si="106"/>
        <v>2.8307812071512607E-2</v>
      </c>
      <c r="T88" s="107">
        <f t="shared" si="106"/>
        <v>0.78200330847553579</v>
      </c>
      <c r="U88" s="107">
        <f t="shared" si="106"/>
        <v>0.34588607874879468</v>
      </c>
      <c r="V88" s="107">
        <f t="shared" si="106"/>
        <v>1.1588510566775476</v>
      </c>
      <c r="W88" s="107">
        <f t="shared" si="106"/>
        <v>9.7308103995824603E-3</v>
      </c>
      <c r="X88" s="107">
        <f t="shared" si="106"/>
        <v>8.8461912723476895E-4</v>
      </c>
      <c r="Y88" s="107">
        <f t="shared" si="106"/>
        <v>1.0615429526817228E-2</v>
      </c>
      <c r="Z88" s="107">
        <f t="shared" si="106"/>
        <v>4.6000194616207996E-2</v>
      </c>
      <c r="AA88" s="107">
        <f t="shared" si="106"/>
        <v>0.22292402006316181</v>
      </c>
      <c r="AB88" s="107">
        <f t="shared" si="106"/>
        <v>0.11411586741328522</v>
      </c>
      <c r="AC88" s="107">
        <f t="shared" si="106"/>
        <v>2.2115478180869227E-2</v>
      </c>
      <c r="AD88" s="107">
        <f t="shared" si="106"/>
        <v>4.9538671125147073E-2</v>
      </c>
      <c r="AE88" s="107">
        <f t="shared" si="106"/>
        <v>9.111577010518121E-2</v>
      </c>
      <c r="AF88" s="107">
        <f t="shared" si="106"/>
        <v>1.9461620799164921E-2</v>
      </c>
      <c r="AG88" s="107">
        <f t="shared" si="106"/>
        <v>2.6538573817043075E-2</v>
      </c>
      <c r="AH88" s="107">
        <f t="shared" si="106"/>
        <v>1.4781985616092992</v>
      </c>
      <c r="AI88" s="121">
        <f t="shared" si="106"/>
        <v>63.174190352343793</v>
      </c>
      <c r="AJ88" s="107">
        <f t="shared" si="106"/>
        <v>0.1574622046477889</v>
      </c>
      <c r="AK88" s="108">
        <f t="shared" si="106"/>
        <v>3.1846288580451687E-2</v>
      </c>
      <c r="AL88" s="108">
        <f t="shared" si="106"/>
        <v>6.4577196288138142E-2</v>
      </c>
      <c r="AM88" s="108">
        <f t="shared" si="106"/>
        <v>1.7692382544695382E-2</v>
      </c>
      <c r="AN88" s="108">
        <f t="shared" si="106"/>
        <v>5.307714763408615E-2</v>
      </c>
      <c r="AO88" s="108">
        <f t="shared" si="106"/>
        <v>29.230469821218474</v>
      </c>
      <c r="AP88" s="108">
        <f t="shared" si="106"/>
        <v>0.1052696761409375</v>
      </c>
      <c r="AQ88" s="108">
        <f t="shared" si="106"/>
        <v>9.9961961377528899E-2</v>
      </c>
      <c r="AR88" s="108">
        <f t="shared" si="106"/>
        <v>0.38038622471095074</v>
      </c>
      <c r="AS88" s="108">
        <f t="shared" si="106"/>
        <v>0.39011703511053319</v>
      </c>
      <c r="AT88" s="109">
        <f t="shared" si="106"/>
        <v>2.5751262793804126</v>
      </c>
      <c r="AU88" s="109">
        <f t="shared" si="106"/>
        <v>0.40161708376458516</v>
      </c>
      <c r="AV88" s="340">
        <f t="shared" si="100"/>
        <v>100</v>
      </c>
    </row>
    <row r="89" spans="1:48" x14ac:dyDescent="0.3">
      <c r="A89" s="363"/>
      <c r="B89" s="119" t="s">
        <v>29</v>
      </c>
      <c r="C89" s="120">
        <f t="shared" si="99"/>
        <v>1.6740604335816524E-3</v>
      </c>
      <c r="D89" s="107">
        <f t="shared" si="106"/>
        <v>3.3481208671633047E-3</v>
      </c>
      <c r="E89" s="107">
        <f t="shared" si="106"/>
        <v>3.3481208671633047E-3</v>
      </c>
      <c r="F89" s="107">
        <f t="shared" si="106"/>
        <v>1.0044362601489915E-2</v>
      </c>
      <c r="G89" s="107">
        <f t="shared" si="106"/>
        <v>1.6740604335816524E-3</v>
      </c>
      <c r="H89" s="107">
        <f t="shared" si="106"/>
        <v>3.3481208671633047E-3</v>
      </c>
      <c r="I89" s="107">
        <f t="shared" si="106"/>
        <v>1.3392483468653219E-2</v>
      </c>
      <c r="J89" s="107">
        <f t="shared" si="106"/>
        <v>3.3481208671633047E-3</v>
      </c>
      <c r="K89" s="107">
        <f t="shared" si="106"/>
        <v>0</v>
      </c>
      <c r="L89" s="107">
        <f t="shared" si="106"/>
        <v>3.3481208671633047E-3</v>
      </c>
      <c r="M89" s="107">
        <f t="shared" si="106"/>
        <v>1.6740604335816524E-3</v>
      </c>
      <c r="N89" s="107">
        <f t="shared" si="106"/>
        <v>5.0221813007449573E-3</v>
      </c>
      <c r="O89" s="107">
        <f t="shared" si="106"/>
        <v>5.0221813007449566E-2</v>
      </c>
      <c r="P89" s="107">
        <f t="shared" si="106"/>
        <v>1.1718423035071566E-2</v>
      </c>
      <c r="Q89" s="107">
        <f t="shared" si="106"/>
        <v>6.1940236042521142E-2</v>
      </c>
      <c r="R89" s="107">
        <f t="shared" si="106"/>
        <v>1.1718423035071566E-2</v>
      </c>
      <c r="S89" s="107">
        <f t="shared" si="106"/>
        <v>8.3703021679082616E-3</v>
      </c>
      <c r="T89" s="107">
        <f t="shared" si="106"/>
        <v>0.72654222817443703</v>
      </c>
      <c r="U89" s="107">
        <f t="shared" si="106"/>
        <v>0.23102033983426803</v>
      </c>
      <c r="V89" s="107">
        <f t="shared" si="106"/>
        <v>0.97765129321168498</v>
      </c>
      <c r="W89" s="107">
        <f t="shared" si="106"/>
        <v>1.8414664769398174E-2</v>
      </c>
      <c r="X89" s="107">
        <f t="shared" si="106"/>
        <v>1.6740604335816524E-3</v>
      </c>
      <c r="Y89" s="107">
        <f t="shared" si="106"/>
        <v>1.0044362601489915E-2</v>
      </c>
      <c r="Z89" s="107">
        <f t="shared" si="106"/>
        <v>1.5066543902234872E-2</v>
      </c>
      <c r="AA89" s="107">
        <f t="shared" si="106"/>
        <v>3.3481208671633046E-2</v>
      </c>
      <c r="AB89" s="107">
        <f t="shared" si="106"/>
        <v>2.6784966937306438E-2</v>
      </c>
      <c r="AC89" s="107">
        <f t="shared" si="106"/>
        <v>2.8459027370888089E-2</v>
      </c>
      <c r="AD89" s="107">
        <f t="shared" si="106"/>
        <v>1.5066543902234872E-2</v>
      </c>
      <c r="AE89" s="107">
        <f t="shared" si="106"/>
        <v>1.1718423035071566E-2</v>
      </c>
      <c r="AF89" s="107">
        <f t="shared" si="106"/>
        <v>1.1718423035071566E-2</v>
      </c>
      <c r="AG89" s="107">
        <f t="shared" si="106"/>
        <v>3.3481208671633046E-2</v>
      </c>
      <c r="AH89" s="107">
        <f t="shared" si="106"/>
        <v>1.2321084791160961</v>
      </c>
      <c r="AI89" s="107">
        <f t="shared" si="106"/>
        <v>0.87218548589604095</v>
      </c>
      <c r="AJ89" s="121">
        <f t="shared" si="106"/>
        <v>91.961161797940903</v>
      </c>
      <c r="AK89" s="108">
        <f t="shared" si="106"/>
        <v>1.1718423035071566E-2</v>
      </c>
      <c r="AL89" s="108">
        <f t="shared" si="106"/>
        <v>3.0133087804469744E-2</v>
      </c>
      <c r="AM89" s="108">
        <f t="shared" si="106"/>
        <v>1.0044362601489915E-2</v>
      </c>
      <c r="AN89" s="108">
        <f t="shared" si="106"/>
        <v>5.6918054741776178E-2</v>
      </c>
      <c r="AO89" s="108">
        <f t="shared" si="106"/>
        <v>1.8197036913032558</v>
      </c>
      <c r="AP89" s="108">
        <f t="shared" si="106"/>
        <v>5.3569933874612875E-2</v>
      </c>
      <c r="AQ89" s="108">
        <f t="shared" si="106"/>
        <v>4.5199631706704609E-2</v>
      </c>
      <c r="AR89" s="108">
        <f t="shared" si="106"/>
        <v>0.22767221896710471</v>
      </c>
      <c r="AS89" s="108">
        <f t="shared" si="106"/>
        <v>0.1724282246589102</v>
      </c>
      <c r="AT89" s="109">
        <f t="shared" si="106"/>
        <v>1.767807817862225</v>
      </c>
      <c r="AU89" s="109">
        <f t="shared" si="106"/>
        <v>0.49384782790658743</v>
      </c>
      <c r="AV89" s="340">
        <f t="shared" si="100"/>
        <v>100</v>
      </c>
    </row>
    <row r="90" spans="1:48" x14ac:dyDescent="0.3">
      <c r="A90" s="363"/>
      <c r="B90" s="122" t="s">
        <v>31</v>
      </c>
      <c r="C90" s="123">
        <f t="shared" si="99"/>
        <v>3.8270736759521045E-3</v>
      </c>
      <c r="D90" s="108">
        <f t="shared" si="106"/>
        <v>4.7838420949401306E-4</v>
      </c>
      <c r="E90" s="108">
        <f t="shared" si="106"/>
        <v>1.8178599960772493E-2</v>
      </c>
      <c r="F90" s="108">
        <f t="shared" si="106"/>
        <v>2.3919210474700652E-3</v>
      </c>
      <c r="G90" s="108">
        <f t="shared" si="106"/>
        <v>2.3919210474700652E-3</v>
      </c>
      <c r="H90" s="108">
        <f t="shared" si="106"/>
        <v>2.8703052569640781E-3</v>
      </c>
      <c r="I90" s="108">
        <f t="shared" si="106"/>
        <v>6.2189947234221696E-3</v>
      </c>
      <c r="J90" s="108">
        <f t="shared" si="106"/>
        <v>3.8270736759521045E-3</v>
      </c>
      <c r="K90" s="108">
        <f t="shared" si="106"/>
        <v>2.3919210474700652E-3</v>
      </c>
      <c r="L90" s="108">
        <f t="shared" si="106"/>
        <v>1.4351526284820391E-3</v>
      </c>
      <c r="M90" s="108">
        <f t="shared" si="106"/>
        <v>9.0892999803862465E-3</v>
      </c>
      <c r="N90" s="108">
        <f t="shared" si="106"/>
        <v>2.3919210474700652E-3</v>
      </c>
      <c r="O90" s="108">
        <f t="shared" si="106"/>
        <v>5.5492568301305514E-2</v>
      </c>
      <c r="P90" s="108">
        <f t="shared" si="106"/>
        <v>1.1481221027856313E-2</v>
      </c>
      <c r="Q90" s="108">
        <f t="shared" si="106"/>
        <v>6.6973789329161815E-2</v>
      </c>
      <c r="R90" s="108">
        <f t="shared" si="106"/>
        <v>1.2916373656338352E-2</v>
      </c>
      <c r="S90" s="108">
        <f t="shared" si="106"/>
        <v>1.4351526284820391E-2</v>
      </c>
      <c r="T90" s="108">
        <f t="shared" si="106"/>
        <v>4.6431971373488903</v>
      </c>
      <c r="U90" s="108">
        <f t="shared" si="106"/>
        <v>1.5360916966852758</v>
      </c>
      <c r="V90" s="108">
        <f t="shared" si="106"/>
        <v>6.2065567339753249</v>
      </c>
      <c r="W90" s="108">
        <f t="shared" si="106"/>
        <v>6.9183924377024173</v>
      </c>
      <c r="X90" s="108">
        <f t="shared" si="106"/>
        <v>7.1757631424101955E-3</v>
      </c>
      <c r="Y90" s="108">
        <f t="shared" si="106"/>
        <v>1.6265063122796443E-2</v>
      </c>
      <c r="Z90" s="108">
        <f t="shared" si="106"/>
        <v>3.3486894664580907E-2</v>
      </c>
      <c r="AA90" s="108">
        <f t="shared" si="106"/>
        <v>2.0570521008242557E-2</v>
      </c>
      <c r="AB90" s="108">
        <f t="shared" si="106"/>
        <v>3.0138205198122818E-2</v>
      </c>
      <c r="AC90" s="108">
        <f t="shared" si="106"/>
        <v>7.701985772853609E-2</v>
      </c>
      <c r="AD90" s="108">
        <f t="shared" si="106"/>
        <v>4.1619426225979132E-2</v>
      </c>
      <c r="AE90" s="108">
        <f t="shared" si="106"/>
        <v>2.20056736367246E-2</v>
      </c>
      <c r="AF90" s="108">
        <f t="shared" si="106"/>
        <v>5.7262589876433356</v>
      </c>
      <c r="AG90" s="108">
        <f t="shared" si="106"/>
        <v>3.3486894664580906E-3</v>
      </c>
      <c r="AH90" s="108">
        <f t="shared" si="106"/>
        <v>5.7406105139281563E-3</v>
      </c>
      <c r="AI90" s="108">
        <f t="shared" si="106"/>
        <v>5.7406105139281563E-3</v>
      </c>
      <c r="AJ90" s="108">
        <f t="shared" si="106"/>
        <v>4.7838420949401306E-4</v>
      </c>
      <c r="AK90" s="124">
        <f t="shared" si="106"/>
        <v>63.337112568588338</v>
      </c>
      <c r="AL90" s="108">
        <f t="shared" si="106"/>
        <v>1.3906628969990957</v>
      </c>
      <c r="AM90" s="108">
        <f t="shared" si="106"/>
        <v>8.6109157708922357E-3</v>
      </c>
      <c r="AN90" s="108">
        <f t="shared" si="106"/>
        <v>0.26933030994512935</v>
      </c>
      <c r="AO90" s="108">
        <f t="shared" si="106"/>
        <v>9.9982299784248732E-2</v>
      </c>
      <c r="AP90" s="108">
        <f t="shared" si="106"/>
        <v>10.003970588938801</v>
      </c>
      <c r="AQ90" s="108">
        <f t="shared" si="106"/>
        <v>0.17795892593177284</v>
      </c>
      <c r="AR90" s="108">
        <f t="shared" si="106"/>
        <v>0.15643163650454225</v>
      </c>
      <c r="AS90" s="108">
        <f t="shared" si="106"/>
        <v>4.9273573577883339E-2</v>
      </c>
      <c r="AT90" s="109">
        <f t="shared" si="106"/>
        <v>5.0354721891339809</v>
      </c>
      <c r="AU90" s="109">
        <f t="shared" si="106"/>
        <v>0.28942244674387785</v>
      </c>
      <c r="AV90" s="340">
        <f t="shared" si="100"/>
        <v>100</v>
      </c>
    </row>
    <row r="91" spans="1:48" x14ac:dyDescent="0.3">
      <c r="A91" s="363"/>
      <c r="B91" s="122" t="s">
        <v>32</v>
      </c>
      <c r="C91" s="123">
        <f t="shared" si="99"/>
        <v>5.0626404395929638E-3</v>
      </c>
      <c r="D91" s="108">
        <f t="shared" ref="D91:R91" si="107">D42/$AV42*100</f>
        <v>3.1154710397495165E-3</v>
      </c>
      <c r="E91" s="108">
        <f t="shared" si="107"/>
        <v>1.2851318038966756E-2</v>
      </c>
      <c r="F91" s="108">
        <f t="shared" si="107"/>
        <v>7.7886775993737912E-4</v>
      </c>
      <c r="G91" s="108">
        <f t="shared" si="107"/>
        <v>1.9471693998434475E-3</v>
      </c>
      <c r="H91" s="108">
        <f t="shared" si="107"/>
        <v>5.4520743195616535E-3</v>
      </c>
      <c r="I91" s="108">
        <f t="shared" si="107"/>
        <v>1.0904148639123307E-2</v>
      </c>
      <c r="J91" s="108">
        <f t="shared" si="107"/>
        <v>3.8943387996868951E-3</v>
      </c>
      <c r="K91" s="108">
        <f t="shared" si="107"/>
        <v>4.2837726796555843E-3</v>
      </c>
      <c r="L91" s="108">
        <f t="shared" si="107"/>
        <v>3.8943387996868956E-4</v>
      </c>
      <c r="M91" s="108">
        <f t="shared" si="107"/>
        <v>1.0125280879185928E-2</v>
      </c>
      <c r="N91" s="108">
        <f t="shared" si="107"/>
        <v>4.2837726796555843E-3</v>
      </c>
      <c r="O91" s="108">
        <f t="shared" si="107"/>
        <v>6.3088288554927707E-2</v>
      </c>
      <c r="P91" s="108">
        <f t="shared" si="107"/>
        <v>9.3464131192485481E-3</v>
      </c>
      <c r="Q91" s="108">
        <f t="shared" si="107"/>
        <v>7.2434701674176247E-2</v>
      </c>
      <c r="R91" s="108">
        <f t="shared" si="107"/>
        <v>6.230942079499033E-3</v>
      </c>
      <c r="S91" s="108">
        <f t="shared" ref="D91:AU96" si="108">S42/$AV42*100</f>
        <v>1.557735519874758E-2</v>
      </c>
      <c r="T91" s="108">
        <f t="shared" si="108"/>
        <v>6.7948423376936944</v>
      </c>
      <c r="U91" s="108">
        <f t="shared" si="108"/>
        <v>6.4077450610048174</v>
      </c>
      <c r="V91" s="108">
        <f t="shared" si="108"/>
        <v>13.22439569597676</v>
      </c>
      <c r="W91" s="108">
        <f t="shared" si="108"/>
        <v>0.2920754099765171</v>
      </c>
      <c r="X91" s="108">
        <f t="shared" si="108"/>
        <v>3.5049049197182058E-3</v>
      </c>
      <c r="Y91" s="108">
        <f t="shared" si="108"/>
        <v>8.9569792392798584E-3</v>
      </c>
      <c r="Z91" s="108">
        <f t="shared" si="108"/>
        <v>0.41669425156649775</v>
      </c>
      <c r="AA91" s="108">
        <f t="shared" si="108"/>
        <v>0.20289505146368725</v>
      </c>
      <c r="AB91" s="108">
        <f t="shared" si="108"/>
        <v>0.42058859036618473</v>
      </c>
      <c r="AC91" s="108">
        <f t="shared" si="108"/>
        <v>2.6294575575485917</v>
      </c>
      <c r="AD91" s="108">
        <f t="shared" si="108"/>
        <v>2.1695361453055693</v>
      </c>
      <c r="AE91" s="108">
        <f t="shared" si="108"/>
        <v>0.41864142096634122</v>
      </c>
      <c r="AF91" s="108">
        <f t="shared" si="108"/>
        <v>2.1041112534708297</v>
      </c>
      <c r="AG91" s="108">
        <f t="shared" si="108"/>
        <v>8.1781114793424807E-3</v>
      </c>
      <c r="AH91" s="108">
        <f t="shared" si="108"/>
        <v>1.5966789078716272E-2</v>
      </c>
      <c r="AI91" s="108">
        <f t="shared" si="108"/>
        <v>1.0514714759154616E-2</v>
      </c>
      <c r="AJ91" s="108">
        <f t="shared" si="108"/>
        <v>1.1683016399060685E-3</v>
      </c>
      <c r="AK91" s="108">
        <f t="shared" si="108"/>
        <v>0.78042549545725381</v>
      </c>
      <c r="AL91" s="124">
        <f t="shared" si="108"/>
        <v>66.228293929115239</v>
      </c>
      <c r="AM91" s="108">
        <f t="shared" si="108"/>
        <v>1.0904148639123307E-2</v>
      </c>
      <c r="AN91" s="108">
        <f t="shared" si="108"/>
        <v>0.12617657710985541</v>
      </c>
      <c r="AO91" s="108">
        <f t="shared" si="108"/>
        <v>0.28078182745742514</v>
      </c>
      <c r="AP91" s="108">
        <f t="shared" si="108"/>
        <v>3.6988429919426129</v>
      </c>
      <c r="AQ91" s="108">
        <f t="shared" si="108"/>
        <v>3.8997908740064569</v>
      </c>
      <c r="AR91" s="108">
        <f t="shared" si="108"/>
        <v>0.96034394800278844</v>
      </c>
      <c r="AS91" s="108">
        <f t="shared" si="108"/>
        <v>9.112752791267334E-2</v>
      </c>
      <c r="AT91" s="109">
        <f t="shared" si="108"/>
        <v>1.5234653384375134</v>
      </c>
      <c r="AU91" s="109">
        <f t="shared" si="108"/>
        <v>0.40072746248778152</v>
      </c>
      <c r="AV91" s="340">
        <f t="shared" si="100"/>
        <v>100</v>
      </c>
    </row>
    <row r="92" spans="1:48" x14ac:dyDescent="0.3">
      <c r="A92" s="363"/>
      <c r="B92" s="122" t="s">
        <v>35</v>
      </c>
      <c r="C92" s="123">
        <f t="shared" si="99"/>
        <v>0.34774976920179007</v>
      </c>
      <c r="D92" s="108">
        <f t="shared" si="108"/>
        <v>4.0156818586397185E-2</v>
      </c>
      <c r="E92" s="108">
        <f t="shared" si="108"/>
        <v>7.4931795506576193E-2</v>
      </c>
      <c r="F92" s="108">
        <f t="shared" si="108"/>
        <v>3.8500867304483904E-2</v>
      </c>
      <c r="G92" s="108">
        <f t="shared" si="108"/>
        <v>2.0699391023916075E-2</v>
      </c>
      <c r="H92" s="108">
        <f t="shared" si="108"/>
        <v>0.27033404677234396</v>
      </c>
      <c r="I92" s="108">
        <f t="shared" si="108"/>
        <v>0.35809946471374815</v>
      </c>
      <c r="J92" s="108">
        <f t="shared" si="108"/>
        <v>0.13040616345067127</v>
      </c>
      <c r="K92" s="108">
        <f t="shared" si="108"/>
        <v>4.139878204783215E-2</v>
      </c>
      <c r="L92" s="108">
        <f t="shared" si="108"/>
        <v>6.6238051276531441E-3</v>
      </c>
      <c r="M92" s="108">
        <f t="shared" si="108"/>
        <v>0.54604993521090617</v>
      </c>
      <c r="N92" s="108">
        <f t="shared" si="108"/>
        <v>2.7314916395159652</v>
      </c>
      <c r="O92" s="108">
        <f t="shared" si="108"/>
        <v>4.6064424784622835</v>
      </c>
      <c r="P92" s="108">
        <f t="shared" si="108"/>
        <v>6.9135966019879702E-2</v>
      </c>
      <c r="Q92" s="108">
        <f t="shared" si="108"/>
        <v>4.6755784444821629</v>
      </c>
      <c r="R92" s="108">
        <f t="shared" si="108"/>
        <v>7.5759771147532837E-2</v>
      </c>
      <c r="S92" s="108">
        <f t="shared" si="108"/>
        <v>0.15276150575650066</v>
      </c>
      <c r="T92" s="108">
        <f t="shared" si="108"/>
        <v>3.6174255753395737</v>
      </c>
      <c r="U92" s="108">
        <f t="shared" si="108"/>
        <v>0.94099431594722482</v>
      </c>
      <c r="V92" s="108">
        <f t="shared" si="108"/>
        <v>4.7869411681908316</v>
      </c>
      <c r="W92" s="108">
        <f t="shared" si="108"/>
        <v>4.0984794227353828E-2</v>
      </c>
      <c r="X92" s="108">
        <f t="shared" si="108"/>
        <v>4.1398782047832152E-3</v>
      </c>
      <c r="Y92" s="108">
        <f t="shared" si="108"/>
        <v>2.3183317946786006E-2</v>
      </c>
      <c r="Z92" s="108">
        <f t="shared" si="108"/>
        <v>2.6081232690134255E-2</v>
      </c>
      <c r="AA92" s="108">
        <f t="shared" si="108"/>
        <v>1.2419634614349646E-2</v>
      </c>
      <c r="AB92" s="108">
        <f t="shared" si="108"/>
        <v>1.6145524998654539E-2</v>
      </c>
      <c r="AC92" s="108">
        <f t="shared" si="108"/>
        <v>1.9043439742002788E-2</v>
      </c>
      <c r="AD92" s="108">
        <f t="shared" si="108"/>
        <v>2.0285403203437753E-2</v>
      </c>
      <c r="AE92" s="108">
        <f t="shared" si="108"/>
        <v>1.8215464101046148E-2</v>
      </c>
      <c r="AF92" s="108">
        <f t="shared" si="108"/>
        <v>1.5317549357697895E-2</v>
      </c>
      <c r="AG92" s="108">
        <f t="shared" si="108"/>
        <v>4.9322508931787228</v>
      </c>
      <c r="AH92" s="108">
        <f t="shared" si="108"/>
        <v>3.2291049997309078E-2</v>
      </c>
      <c r="AI92" s="108">
        <f t="shared" si="108"/>
        <v>1.0763683332436359E-2</v>
      </c>
      <c r="AJ92" s="108">
        <f t="shared" si="108"/>
        <v>2.4839269228699294E-3</v>
      </c>
      <c r="AK92" s="108">
        <f t="shared" si="108"/>
        <v>1.5731537178176221E-2</v>
      </c>
      <c r="AL92" s="108">
        <f t="shared" si="108"/>
        <v>3.2291049997309078E-2</v>
      </c>
      <c r="AM92" s="124">
        <f t="shared" si="108"/>
        <v>78.996741915852837</v>
      </c>
      <c r="AN92" s="108">
        <f t="shared" si="108"/>
        <v>8.4867503198055916E-2</v>
      </c>
      <c r="AO92" s="108">
        <f t="shared" si="108"/>
        <v>0.12419634614349646</v>
      </c>
      <c r="AP92" s="108">
        <f t="shared" si="108"/>
        <v>9.1905296146187379E-2</v>
      </c>
      <c r="AQ92" s="108">
        <f t="shared" si="108"/>
        <v>3.4360989099700687E-2</v>
      </c>
      <c r="AR92" s="108">
        <f t="shared" si="108"/>
        <v>0.84494914159625423</v>
      </c>
      <c r="AS92" s="108">
        <f t="shared" si="108"/>
        <v>4.1175228624773856</v>
      </c>
      <c r="AT92" s="109">
        <f t="shared" si="108"/>
        <v>0.6752141352001424</v>
      </c>
      <c r="AU92" s="109">
        <f t="shared" si="108"/>
        <v>0.34609381791987681</v>
      </c>
      <c r="AV92" s="340">
        <f t="shared" si="100"/>
        <v>100</v>
      </c>
    </row>
    <row r="93" spans="1:48" x14ac:dyDescent="0.3">
      <c r="A93" s="363"/>
      <c r="B93" s="122" t="s">
        <v>36</v>
      </c>
      <c r="C93" s="123">
        <f t="shared" si="99"/>
        <v>8.0860591928936763E-3</v>
      </c>
      <c r="D93" s="108">
        <f t="shared" si="108"/>
        <v>7.350962902630616E-3</v>
      </c>
      <c r="E93" s="108">
        <f t="shared" si="108"/>
        <v>0.12143790715145777</v>
      </c>
      <c r="F93" s="108">
        <f t="shared" si="108"/>
        <v>4.1165392254731443E-3</v>
      </c>
      <c r="G93" s="108">
        <f t="shared" si="108"/>
        <v>2.3376062030365359E-2</v>
      </c>
      <c r="H93" s="108">
        <f t="shared" si="108"/>
        <v>1.9112503546839601E-2</v>
      </c>
      <c r="I93" s="108">
        <f t="shared" si="108"/>
        <v>3.8077987835626589E-2</v>
      </c>
      <c r="J93" s="108">
        <f t="shared" si="108"/>
        <v>5.1456740318414308E-3</v>
      </c>
      <c r="K93" s="108">
        <f t="shared" si="108"/>
        <v>8.2330784509462886E-3</v>
      </c>
      <c r="L93" s="108">
        <f t="shared" si="108"/>
        <v>1.9112503546839601E-3</v>
      </c>
      <c r="M93" s="108">
        <f t="shared" si="108"/>
        <v>2.9550870868575076E-2</v>
      </c>
      <c r="N93" s="108">
        <f t="shared" si="108"/>
        <v>8.9681747412093515E-3</v>
      </c>
      <c r="O93" s="108">
        <f t="shared" si="108"/>
        <v>0.27536707033254282</v>
      </c>
      <c r="P93" s="108">
        <f t="shared" si="108"/>
        <v>3.8372026351731814E-2</v>
      </c>
      <c r="Q93" s="108">
        <f t="shared" si="108"/>
        <v>0.31373909668427469</v>
      </c>
      <c r="R93" s="108">
        <f t="shared" si="108"/>
        <v>7.6891071961516247E-2</v>
      </c>
      <c r="S93" s="108">
        <f t="shared" si="108"/>
        <v>6.0277895801571051E-2</v>
      </c>
      <c r="T93" s="108">
        <f t="shared" si="108"/>
        <v>11.684355533731363</v>
      </c>
      <c r="U93" s="108">
        <f t="shared" si="108"/>
        <v>5.0004190048854502</v>
      </c>
      <c r="V93" s="108">
        <f t="shared" si="108"/>
        <v>16.821943506379899</v>
      </c>
      <c r="W93" s="108">
        <f t="shared" si="108"/>
        <v>6.218914615625501E-2</v>
      </c>
      <c r="X93" s="108">
        <f t="shared" si="108"/>
        <v>2.5926846157578178</v>
      </c>
      <c r="Y93" s="108">
        <f t="shared" si="108"/>
        <v>1.2753920636064118</v>
      </c>
      <c r="Z93" s="108">
        <f t="shared" si="108"/>
        <v>1.6907214676050414E-2</v>
      </c>
      <c r="AA93" s="108">
        <f t="shared" si="108"/>
        <v>1.0879425095893311E-2</v>
      </c>
      <c r="AB93" s="108">
        <f t="shared" si="108"/>
        <v>1.205557916031421E-2</v>
      </c>
      <c r="AC93" s="108">
        <f t="shared" si="108"/>
        <v>2.4258177578681032E-2</v>
      </c>
      <c r="AD93" s="108">
        <f t="shared" si="108"/>
        <v>1.970058057905005E-2</v>
      </c>
      <c r="AE93" s="108">
        <f t="shared" si="108"/>
        <v>9.8502902895250249E-3</v>
      </c>
      <c r="AF93" s="108">
        <f t="shared" si="108"/>
        <v>3.2050198255469481E-2</v>
      </c>
      <c r="AG93" s="108">
        <f t="shared" si="108"/>
        <v>7.9390399348410641E-3</v>
      </c>
      <c r="AH93" s="108">
        <f t="shared" si="108"/>
        <v>8.0860591928936763E-3</v>
      </c>
      <c r="AI93" s="108">
        <f t="shared" si="108"/>
        <v>6.7628858704201671E-3</v>
      </c>
      <c r="AJ93" s="108">
        <f t="shared" si="108"/>
        <v>1.4701925805261232E-3</v>
      </c>
      <c r="AK93" s="108">
        <f t="shared" si="108"/>
        <v>4.4105777415783691E-2</v>
      </c>
      <c r="AL93" s="108">
        <f t="shared" si="108"/>
        <v>4.7487220350993779E-2</v>
      </c>
      <c r="AM93" s="108">
        <f t="shared" si="108"/>
        <v>1.3525771740840334E-2</v>
      </c>
      <c r="AN93" s="124">
        <f t="shared" si="108"/>
        <v>72.975802100317125</v>
      </c>
      <c r="AO93" s="108">
        <f t="shared" si="108"/>
        <v>6.0130876543518438E-2</v>
      </c>
      <c r="AP93" s="108">
        <f t="shared" si="108"/>
        <v>2.3627464961635325</v>
      </c>
      <c r="AQ93" s="108">
        <f t="shared" si="108"/>
        <v>3.1609140481311644E-2</v>
      </c>
      <c r="AR93" s="108">
        <f t="shared" si="108"/>
        <v>0.13511069815035071</v>
      </c>
      <c r="AS93" s="108">
        <f t="shared" si="108"/>
        <v>5.3956067705308725E-2</v>
      </c>
      <c r="AT93" s="109">
        <f t="shared" si="108"/>
        <v>2.7623448395505328</v>
      </c>
      <c r="AU93" s="109">
        <f t="shared" si="108"/>
        <v>0.29727293978238212</v>
      </c>
      <c r="AV93" s="340">
        <f t="shared" si="100"/>
        <v>100</v>
      </c>
    </row>
    <row r="94" spans="1:48" x14ac:dyDescent="0.3">
      <c r="A94" s="363"/>
      <c r="B94" s="122" t="s">
        <v>37</v>
      </c>
      <c r="C94" s="123">
        <f t="shared" si="99"/>
        <v>4.7788940145845867E-3</v>
      </c>
      <c r="D94" s="108">
        <f t="shared" si="108"/>
        <v>2.6881278832038302E-3</v>
      </c>
      <c r="E94" s="108">
        <f t="shared" si="108"/>
        <v>1.1051192408726858E-2</v>
      </c>
      <c r="F94" s="108">
        <f t="shared" si="108"/>
        <v>7.0190005839211129E-3</v>
      </c>
      <c r="G94" s="108">
        <f t="shared" si="108"/>
        <v>1.6427448175134517E-3</v>
      </c>
      <c r="H94" s="108">
        <f t="shared" si="108"/>
        <v>5.973617518230734E-3</v>
      </c>
      <c r="I94" s="108">
        <f t="shared" si="108"/>
        <v>7.0190005839211129E-3</v>
      </c>
      <c r="J94" s="108">
        <f t="shared" si="108"/>
        <v>1.2245915912373003E-2</v>
      </c>
      <c r="K94" s="108">
        <f t="shared" si="108"/>
        <v>1.1947235036461467E-3</v>
      </c>
      <c r="L94" s="108">
        <f t="shared" si="108"/>
        <v>1.3440639416019151E-3</v>
      </c>
      <c r="M94" s="108">
        <f t="shared" si="108"/>
        <v>1.0901851970771089E-2</v>
      </c>
      <c r="N94" s="108">
        <f t="shared" si="108"/>
        <v>4.3308727007172823E-3</v>
      </c>
      <c r="O94" s="108">
        <f t="shared" si="108"/>
        <v>7.0190005839211117E-2</v>
      </c>
      <c r="P94" s="108">
        <f t="shared" si="108"/>
        <v>2.7329300145905611E-2</v>
      </c>
      <c r="Q94" s="108">
        <f t="shared" si="108"/>
        <v>9.7519305985116725E-2</v>
      </c>
      <c r="R94" s="108">
        <f t="shared" si="108"/>
        <v>5.3762557664076603E-3</v>
      </c>
      <c r="S94" s="108">
        <f t="shared" si="108"/>
        <v>1.5680745985355675E-2</v>
      </c>
      <c r="T94" s="108">
        <f t="shared" si="108"/>
        <v>2.3906417307959398</v>
      </c>
      <c r="U94" s="108">
        <f t="shared" si="108"/>
        <v>1.0471751509458476</v>
      </c>
      <c r="V94" s="108">
        <f t="shared" si="108"/>
        <v>3.4588738834935508</v>
      </c>
      <c r="W94" s="108">
        <f t="shared" si="108"/>
        <v>1.8518214306515277E-2</v>
      </c>
      <c r="X94" s="108">
        <f t="shared" si="108"/>
        <v>2.986808759115367E-3</v>
      </c>
      <c r="Y94" s="108">
        <f t="shared" si="108"/>
        <v>5.0775748904961244E-3</v>
      </c>
      <c r="Z94" s="108">
        <f t="shared" si="108"/>
        <v>0.69264095123885361</v>
      </c>
      <c r="AA94" s="108">
        <f t="shared" si="108"/>
        <v>1.5199869775138102</v>
      </c>
      <c r="AB94" s="108">
        <f t="shared" si="108"/>
        <v>0.5683897068596544</v>
      </c>
      <c r="AC94" s="108">
        <f t="shared" si="108"/>
        <v>0.17502699328416049</v>
      </c>
      <c r="AD94" s="108">
        <f t="shared" si="108"/>
        <v>0.22191989080227176</v>
      </c>
      <c r="AE94" s="108">
        <f t="shared" si="108"/>
        <v>0.52358757547292378</v>
      </c>
      <c r="AF94" s="108">
        <f t="shared" si="108"/>
        <v>2.4790512700657547E-2</v>
      </c>
      <c r="AG94" s="108">
        <f t="shared" si="108"/>
        <v>2.3446448759055633E-2</v>
      </c>
      <c r="AH94" s="108">
        <f t="shared" si="108"/>
        <v>4.7448443947306718</v>
      </c>
      <c r="AI94" s="108">
        <f t="shared" si="108"/>
        <v>5.071899953853805</v>
      </c>
      <c r="AJ94" s="108">
        <f t="shared" si="108"/>
        <v>4.7191578394022798E-2</v>
      </c>
      <c r="AK94" s="108">
        <f t="shared" si="108"/>
        <v>1.8667554744471043E-2</v>
      </c>
      <c r="AL94" s="108">
        <f t="shared" si="108"/>
        <v>0.12708871270035887</v>
      </c>
      <c r="AM94" s="108">
        <f t="shared" si="108"/>
        <v>2.0011618686072961E-2</v>
      </c>
      <c r="AN94" s="108">
        <f t="shared" si="108"/>
        <v>5.0626408467005467E-2</v>
      </c>
      <c r="AO94" s="124">
        <f t="shared" si="108"/>
        <v>72.661142066065224</v>
      </c>
      <c r="AP94" s="108">
        <f t="shared" si="108"/>
        <v>0.12828343620400501</v>
      </c>
      <c r="AQ94" s="108">
        <f t="shared" si="108"/>
        <v>0.23431514715260052</v>
      </c>
      <c r="AR94" s="108">
        <f t="shared" si="108"/>
        <v>4.8456491903508159</v>
      </c>
      <c r="AS94" s="108">
        <f t="shared" si="108"/>
        <v>1.1820295664199065</v>
      </c>
      <c r="AT94" s="109">
        <f t="shared" si="108"/>
        <v>3.0808932350275011</v>
      </c>
      <c r="AU94" s="109">
        <f t="shared" si="108"/>
        <v>0.45459229313735883</v>
      </c>
      <c r="AV94" s="340">
        <f t="shared" si="100"/>
        <v>100</v>
      </c>
    </row>
    <row r="95" spans="1:48" x14ac:dyDescent="0.3">
      <c r="A95" s="363"/>
      <c r="B95" s="122" t="s">
        <v>38</v>
      </c>
      <c r="C95" s="123">
        <f t="shared" si="99"/>
        <v>4.9238214481662282E-3</v>
      </c>
      <c r="D95" s="108">
        <f t="shared" si="108"/>
        <v>2.6377614900890507E-3</v>
      </c>
      <c r="E95" s="108">
        <f t="shared" si="108"/>
        <v>4.0973228479383256E-2</v>
      </c>
      <c r="F95" s="108">
        <f t="shared" si="108"/>
        <v>1.5826568940534307E-3</v>
      </c>
      <c r="G95" s="108">
        <f t="shared" si="108"/>
        <v>7.9132844702671529E-3</v>
      </c>
      <c r="H95" s="108">
        <f t="shared" si="108"/>
        <v>8.4408367682849636E-3</v>
      </c>
      <c r="I95" s="108">
        <f t="shared" si="108"/>
        <v>1.4068061280474936E-2</v>
      </c>
      <c r="J95" s="108">
        <f t="shared" si="108"/>
        <v>1.9343584260653039E-3</v>
      </c>
      <c r="K95" s="108">
        <f t="shared" si="108"/>
        <v>4.5721199161543541E-3</v>
      </c>
      <c r="L95" s="108">
        <f t="shared" si="108"/>
        <v>2.4619107240831141E-3</v>
      </c>
      <c r="M95" s="108">
        <f t="shared" si="108"/>
        <v>1.019934442834433E-2</v>
      </c>
      <c r="N95" s="108">
        <f t="shared" si="108"/>
        <v>5.2755229801781014E-3</v>
      </c>
      <c r="O95" s="108">
        <f t="shared" si="108"/>
        <v>0.10498290730554423</v>
      </c>
      <c r="P95" s="108">
        <f t="shared" si="108"/>
        <v>1.6178270472546177E-2</v>
      </c>
      <c r="Q95" s="108">
        <f t="shared" si="108"/>
        <v>0.12116117777809039</v>
      </c>
      <c r="R95" s="108">
        <f t="shared" si="108"/>
        <v>2.1102091920712406E-2</v>
      </c>
      <c r="S95" s="108">
        <f t="shared" si="108"/>
        <v>2.7608570262932064E-2</v>
      </c>
      <c r="T95" s="108">
        <f t="shared" si="108"/>
        <v>12.504923821448166</v>
      </c>
      <c r="U95" s="108">
        <f t="shared" si="108"/>
        <v>8.1429455706709071</v>
      </c>
      <c r="V95" s="108">
        <f t="shared" si="108"/>
        <v>20.696580054302714</v>
      </c>
      <c r="W95" s="108">
        <f t="shared" si="108"/>
        <v>1.1570980403190636</v>
      </c>
      <c r="X95" s="108">
        <f t="shared" si="108"/>
        <v>1.5299016642516495E-2</v>
      </c>
      <c r="Y95" s="108">
        <f t="shared" si="108"/>
        <v>5.0469169843703837E-2</v>
      </c>
      <c r="Z95" s="108">
        <f t="shared" si="108"/>
        <v>6.03168127400363E-2</v>
      </c>
      <c r="AA95" s="108">
        <f t="shared" si="108"/>
        <v>2.6025913368878634E-2</v>
      </c>
      <c r="AB95" s="108">
        <f t="shared" si="108"/>
        <v>5.6272245121899746E-2</v>
      </c>
      <c r="AC95" s="108">
        <f t="shared" si="108"/>
        <v>0.18728106579632262</v>
      </c>
      <c r="AD95" s="108">
        <f t="shared" si="108"/>
        <v>9.6014518239241453E-2</v>
      </c>
      <c r="AE95" s="108">
        <f t="shared" si="108"/>
        <v>5.4337886695834448E-2</v>
      </c>
      <c r="AF95" s="108">
        <f t="shared" si="108"/>
        <v>0.36629714559036619</v>
      </c>
      <c r="AG95" s="108">
        <f t="shared" si="108"/>
        <v>7.7374337042612155E-3</v>
      </c>
      <c r="AH95" s="108">
        <f t="shared" si="108"/>
        <v>8.6166875342908993E-3</v>
      </c>
      <c r="AI95" s="108">
        <f t="shared" si="108"/>
        <v>5.2755229801781014E-3</v>
      </c>
      <c r="AJ95" s="108">
        <f t="shared" si="108"/>
        <v>1.7585076600593671E-3</v>
      </c>
      <c r="AK95" s="108">
        <f t="shared" si="108"/>
        <v>0.99637044018963739</v>
      </c>
      <c r="AL95" s="108">
        <f t="shared" si="108"/>
        <v>1.250826498600228</v>
      </c>
      <c r="AM95" s="108">
        <f t="shared" si="108"/>
        <v>1.1254449024379951E-2</v>
      </c>
      <c r="AN95" s="108">
        <f t="shared" si="108"/>
        <v>2.6854170476766597</v>
      </c>
      <c r="AO95" s="108">
        <f t="shared" si="108"/>
        <v>0.10779651956163921</v>
      </c>
      <c r="AP95" s="124">
        <f t="shared" si="108"/>
        <v>69.220137022916873</v>
      </c>
      <c r="AQ95" s="108">
        <f t="shared" si="108"/>
        <v>0.11905096858601916</v>
      </c>
      <c r="AR95" s="108">
        <f t="shared" si="108"/>
        <v>0.3179381849387336</v>
      </c>
      <c r="AS95" s="108">
        <f t="shared" si="108"/>
        <v>5.9085857377994738E-2</v>
      </c>
      <c r="AT95" s="109">
        <f t="shared" si="108"/>
        <v>2.0323073027306107</v>
      </c>
      <c r="AU95" s="109">
        <f t="shared" si="108"/>
        <v>0.2892745100797659</v>
      </c>
      <c r="AV95" s="340">
        <f t="shared" si="100"/>
        <v>100</v>
      </c>
    </row>
    <row r="96" spans="1:48" x14ac:dyDescent="0.3">
      <c r="A96" s="363"/>
      <c r="B96" s="122" t="s">
        <v>39</v>
      </c>
      <c r="C96" s="123">
        <f t="shared" si="99"/>
        <v>2.0775828807170632E-3</v>
      </c>
      <c r="D96" s="108">
        <f t="shared" si="108"/>
        <v>3.2647730982696705E-3</v>
      </c>
      <c r="E96" s="108">
        <f t="shared" si="108"/>
        <v>6.2327486421511888E-3</v>
      </c>
      <c r="F96" s="108">
        <f t="shared" si="108"/>
        <v>1.1871902175526073E-3</v>
      </c>
      <c r="G96" s="108">
        <f t="shared" si="108"/>
        <v>2.9679755438815182E-4</v>
      </c>
      <c r="H96" s="108">
        <f t="shared" si="108"/>
        <v>5.6391535333748851E-3</v>
      </c>
      <c r="I96" s="108">
        <f t="shared" si="108"/>
        <v>5.6391535333748851E-3</v>
      </c>
      <c r="J96" s="108">
        <f t="shared" si="108"/>
        <v>2.6711779894933669E-3</v>
      </c>
      <c r="K96" s="108">
        <f t="shared" si="108"/>
        <v>2.6711779894933669E-3</v>
      </c>
      <c r="L96" s="108">
        <f t="shared" si="108"/>
        <v>1.1871902175526073E-3</v>
      </c>
      <c r="M96" s="108">
        <f t="shared" si="108"/>
        <v>5.3423559789867337E-3</v>
      </c>
      <c r="N96" s="108">
        <f t="shared" si="108"/>
        <v>2.3743804351052146E-3</v>
      </c>
      <c r="O96" s="108">
        <f t="shared" si="108"/>
        <v>3.8583682070459743E-2</v>
      </c>
      <c r="P96" s="108">
        <f t="shared" si="108"/>
        <v>3.2647730982696705E-3</v>
      </c>
      <c r="Q96" s="108">
        <f t="shared" si="108"/>
        <v>4.1848455168729412E-2</v>
      </c>
      <c r="R96" s="108">
        <f t="shared" si="108"/>
        <v>4.4519633158222778E-3</v>
      </c>
      <c r="S96" s="108">
        <f t="shared" si="108"/>
        <v>6.2327486421511888E-3</v>
      </c>
      <c r="T96" s="108">
        <f t="shared" si="108"/>
        <v>2.1633573739352387</v>
      </c>
      <c r="U96" s="108">
        <f t="shared" si="108"/>
        <v>0.75238180037396485</v>
      </c>
      <c r="V96" s="108">
        <f t="shared" si="108"/>
        <v>2.9264238862671772</v>
      </c>
      <c r="W96" s="108">
        <f t="shared" si="108"/>
        <v>2.9976552993203339E-2</v>
      </c>
      <c r="X96" s="108">
        <f t="shared" si="108"/>
        <v>1.4839877719407591E-3</v>
      </c>
      <c r="Y96" s="108">
        <f t="shared" si="108"/>
        <v>3.5615706526578219E-3</v>
      </c>
      <c r="Z96" s="108">
        <f t="shared" si="108"/>
        <v>0.18520167393820675</v>
      </c>
      <c r="AA96" s="108">
        <f t="shared" si="108"/>
        <v>0.86575846615023888</v>
      </c>
      <c r="AB96" s="108">
        <f t="shared" si="108"/>
        <v>1.0663936129166296</v>
      </c>
      <c r="AC96" s="108">
        <f t="shared" si="108"/>
        <v>0.2525747187843172</v>
      </c>
      <c r="AD96" s="108">
        <f t="shared" si="108"/>
        <v>0.3211349538479803</v>
      </c>
      <c r="AE96" s="108">
        <f t="shared" si="108"/>
        <v>0.46478497017184578</v>
      </c>
      <c r="AF96" s="108">
        <f t="shared" si="108"/>
        <v>0.2896744130828362</v>
      </c>
      <c r="AG96" s="108">
        <f t="shared" si="108"/>
        <v>6.529546196539341E-3</v>
      </c>
      <c r="AH96" s="108">
        <f t="shared" si="108"/>
        <v>1.7511055708900956E-2</v>
      </c>
      <c r="AI96" s="108">
        <f t="shared" si="108"/>
        <v>2.4930994568604755E-2</v>
      </c>
      <c r="AJ96" s="108">
        <f t="shared" si="108"/>
        <v>2.3743804351052146E-3</v>
      </c>
      <c r="AK96" s="108">
        <f t="shared" si="108"/>
        <v>7.0044222835603825E-2</v>
      </c>
      <c r="AL96" s="108">
        <f t="shared" si="108"/>
        <v>2.3806131837473656</v>
      </c>
      <c r="AM96" s="108">
        <f t="shared" si="108"/>
        <v>8.0135339684800997E-3</v>
      </c>
      <c r="AN96" s="108">
        <f t="shared" si="108"/>
        <v>4.362924049505832E-2</v>
      </c>
      <c r="AO96" s="108">
        <f t="shared" si="108"/>
        <v>0.32974208292523671</v>
      </c>
      <c r="AP96" s="108">
        <f t="shared" si="108"/>
        <v>0.23239248508592289</v>
      </c>
      <c r="AQ96" s="124">
        <f t="shared" si="108"/>
        <v>85.703261805122722</v>
      </c>
      <c r="AR96" s="108">
        <f t="shared" si="108"/>
        <v>0.28403525954946135</v>
      </c>
      <c r="AS96" s="108">
        <f t="shared" si="108"/>
        <v>4.362924049505832E-2</v>
      </c>
      <c r="AT96" s="109">
        <f t="shared" si="108"/>
        <v>4.0153741133173062</v>
      </c>
      <c r="AU96" s="109">
        <f t="shared" si="108"/>
        <v>0.38910159380286707</v>
      </c>
      <c r="AV96" s="340">
        <f t="shared" si="100"/>
        <v>100</v>
      </c>
    </row>
    <row r="97" spans="1:16384" x14ac:dyDescent="0.3">
      <c r="A97" s="363"/>
      <c r="B97" s="122" t="s">
        <v>40</v>
      </c>
      <c r="C97" s="123">
        <f t="shared" si="99"/>
        <v>2.1592675764380721E-2</v>
      </c>
      <c r="D97" s="108">
        <f t="shared" ref="D97:R97" si="109">D48/$AV48*100</f>
        <v>7.0823976507168769E-3</v>
      </c>
      <c r="E97" s="108">
        <f t="shared" si="109"/>
        <v>4.8194852306097775E-2</v>
      </c>
      <c r="F97" s="108">
        <f t="shared" si="109"/>
        <v>3.9730523406460525E-3</v>
      </c>
      <c r="G97" s="108">
        <f t="shared" si="109"/>
        <v>1.01917429607877E-2</v>
      </c>
      <c r="H97" s="108">
        <f t="shared" si="109"/>
        <v>3.6793919502504747E-2</v>
      </c>
      <c r="I97" s="108">
        <f t="shared" si="109"/>
        <v>0.2192088443599931</v>
      </c>
      <c r="J97" s="108">
        <f t="shared" si="109"/>
        <v>6.5641734323717395E-3</v>
      </c>
      <c r="K97" s="108">
        <f t="shared" si="109"/>
        <v>8.1188460874071517E-3</v>
      </c>
      <c r="L97" s="108">
        <f t="shared" si="109"/>
        <v>2.0728968733805492E-3</v>
      </c>
      <c r="M97" s="108">
        <f t="shared" si="109"/>
        <v>7.7215408533425456E-2</v>
      </c>
      <c r="N97" s="108">
        <f t="shared" si="109"/>
        <v>4.4912765589911904E-2</v>
      </c>
      <c r="O97" s="108">
        <f t="shared" si="109"/>
        <v>0.48592157540162373</v>
      </c>
      <c r="P97" s="108">
        <f t="shared" si="109"/>
        <v>4.9749524961133183E-2</v>
      </c>
      <c r="Q97" s="108">
        <f t="shared" si="109"/>
        <v>0.535671100362757</v>
      </c>
      <c r="R97" s="108">
        <f t="shared" si="109"/>
        <v>4.1630678873726033E-2</v>
      </c>
      <c r="S97" s="108">
        <f t="shared" ref="D97:AU101" si="110">S48/$AV48*100</f>
        <v>0.2370012091898428</v>
      </c>
      <c r="T97" s="108">
        <f t="shared" si="110"/>
        <v>11.566937294869581</v>
      </c>
      <c r="U97" s="108">
        <f t="shared" si="110"/>
        <v>11.33615477629988</v>
      </c>
      <c r="V97" s="108">
        <f t="shared" si="110"/>
        <v>23.181723959233029</v>
      </c>
      <c r="W97" s="108">
        <f t="shared" si="110"/>
        <v>4.5776472620487133E-2</v>
      </c>
      <c r="X97" s="108">
        <f t="shared" si="110"/>
        <v>6.2186906201416479E-3</v>
      </c>
      <c r="Y97" s="108">
        <f t="shared" si="110"/>
        <v>1.589220936258421E-2</v>
      </c>
      <c r="Z97" s="108">
        <f t="shared" si="110"/>
        <v>0.64225254793574016</v>
      </c>
      <c r="AA97" s="108">
        <f t="shared" si="110"/>
        <v>0.13387458973916047</v>
      </c>
      <c r="AB97" s="108">
        <f t="shared" si="110"/>
        <v>0.23924684746933841</v>
      </c>
      <c r="AC97" s="108">
        <f t="shared" si="110"/>
        <v>0.66108136120228012</v>
      </c>
      <c r="AD97" s="108">
        <f t="shared" si="110"/>
        <v>0.68681983071342201</v>
      </c>
      <c r="AE97" s="108">
        <f t="shared" si="110"/>
        <v>0.33978234582829503</v>
      </c>
      <c r="AF97" s="108">
        <f t="shared" si="110"/>
        <v>2.8502332008982556E-2</v>
      </c>
      <c r="AG97" s="108">
        <f t="shared" si="110"/>
        <v>7.4624287441699771E-2</v>
      </c>
      <c r="AH97" s="108">
        <f t="shared" si="110"/>
        <v>5.6659181205735015E-2</v>
      </c>
      <c r="AI97" s="108">
        <f t="shared" si="110"/>
        <v>4.0248747624805667E-2</v>
      </c>
      <c r="AJ97" s="108">
        <f t="shared" si="110"/>
        <v>4.3185351528761441E-3</v>
      </c>
      <c r="AK97" s="108">
        <f t="shared" si="110"/>
        <v>1.8483330454309898E-2</v>
      </c>
      <c r="AL97" s="108">
        <f t="shared" si="110"/>
        <v>0.27327690447400244</v>
      </c>
      <c r="AM97" s="108">
        <f t="shared" si="110"/>
        <v>7.0996717913283811E-2</v>
      </c>
      <c r="AN97" s="108">
        <f t="shared" si="110"/>
        <v>8.291587493522197E-2</v>
      </c>
      <c r="AO97" s="108">
        <f t="shared" si="110"/>
        <v>3.1539125928485059</v>
      </c>
      <c r="AP97" s="108">
        <f t="shared" si="110"/>
        <v>0.25410260839523235</v>
      </c>
      <c r="AQ97" s="108">
        <f t="shared" si="110"/>
        <v>0.10381758507514252</v>
      </c>
      <c r="AR97" s="124">
        <f t="shared" si="110"/>
        <v>66.017274140611505</v>
      </c>
      <c r="AS97" s="108">
        <f t="shared" si="110"/>
        <v>2.2661945068232856</v>
      </c>
      <c r="AT97" s="109">
        <f t="shared" si="110"/>
        <v>0.67110036275695284</v>
      </c>
      <c r="AU97" s="109">
        <f t="shared" si="110"/>
        <v>0.39523233719122475</v>
      </c>
      <c r="AV97" s="340">
        <f t="shared" si="100"/>
        <v>100</v>
      </c>
    </row>
    <row r="98" spans="1:16384" x14ac:dyDescent="0.3">
      <c r="A98" s="363"/>
      <c r="B98" s="122" t="s">
        <v>41</v>
      </c>
      <c r="C98" s="123">
        <f t="shared" si="99"/>
        <v>9.8018517960008437E-3</v>
      </c>
      <c r="D98" s="108">
        <f t="shared" si="110"/>
        <v>8.2938745966161E-3</v>
      </c>
      <c r="E98" s="108">
        <f t="shared" si="110"/>
        <v>3.5688793718772309E-2</v>
      </c>
      <c r="F98" s="108">
        <f t="shared" si="110"/>
        <v>3.2672839320002818E-3</v>
      </c>
      <c r="G98" s="108">
        <f t="shared" si="110"/>
        <v>1.156115852861638E-2</v>
      </c>
      <c r="H98" s="108">
        <f t="shared" si="110"/>
        <v>4.3982668315388405E-2</v>
      </c>
      <c r="I98" s="108">
        <f t="shared" si="110"/>
        <v>0.14928974273908979</v>
      </c>
      <c r="J98" s="108">
        <f t="shared" si="110"/>
        <v>3.7699429984618628E-3</v>
      </c>
      <c r="K98" s="108">
        <f t="shared" si="110"/>
        <v>9.0478631963084727E-3</v>
      </c>
      <c r="L98" s="108">
        <f t="shared" si="110"/>
        <v>3.5186134652310723E-3</v>
      </c>
      <c r="M98" s="108">
        <f t="shared" si="110"/>
        <v>7.3388223703390931E-2</v>
      </c>
      <c r="N98" s="108">
        <f t="shared" si="110"/>
        <v>0.10731771068954771</v>
      </c>
      <c r="O98" s="108">
        <f t="shared" si="110"/>
        <v>0.45892772767942414</v>
      </c>
      <c r="P98" s="108">
        <f t="shared" si="110"/>
        <v>3.3426827919695187E-2</v>
      </c>
      <c r="Q98" s="108">
        <f t="shared" si="110"/>
        <v>0.49235455559911939</v>
      </c>
      <c r="R98" s="108">
        <f t="shared" si="110"/>
        <v>3.31754983864644E-2</v>
      </c>
      <c r="S98" s="108">
        <f t="shared" si="110"/>
        <v>8.9724643363392351E-2</v>
      </c>
      <c r="T98" s="108">
        <f t="shared" si="110"/>
        <v>3.9599481255843414</v>
      </c>
      <c r="U98" s="108">
        <f t="shared" si="110"/>
        <v>1.7507615284856892</v>
      </c>
      <c r="V98" s="108">
        <f t="shared" si="110"/>
        <v>5.8336097958198874</v>
      </c>
      <c r="W98" s="108">
        <f t="shared" si="110"/>
        <v>0.14325783394155078</v>
      </c>
      <c r="X98" s="108">
        <f t="shared" si="110"/>
        <v>3.5186134652310723E-3</v>
      </c>
      <c r="Y98" s="108">
        <f t="shared" si="110"/>
        <v>2.1865669391078806E-2</v>
      </c>
      <c r="Z98" s="108">
        <f t="shared" si="110"/>
        <v>5.2527872445235296E-2</v>
      </c>
      <c r="AA98" s="108">
        <f t="shared" si="110"/>
        <v>2.8400237255079369E-2</v>
      </c>
      <c r="AB98" s="108">
        <f t="shared" si="110"/>
        <v>2.6892260055694624E-2</v>
      </c>
      <c r="AC98" s="108">
        <f t="shared" si="110"/>
        <v>6.2329724241236145E-2</v>
      </c>
      <c r="AD98" s="108">
        <f t="shared" si="110"/>
        <v>3.4683475585849145E-2</v>
      </c>
      <c r="AE98" s="108">
        <f t="shared" si="110"/>
        <v>3.9458736717234169E-2</v>
      </c>
      <c r="AF98" s="108">
        <f t="shared" si="110"/>
        <v>1.65877491932322E-2</v>
      </c>
      <c r="AG98" s="108">
        <f t="shared" si="110"/>
        <v>4.2401805551366731</v>
      </c>
      <c r="AH98" s="108">
        <f t="shared" si="110"/>
        <v>0.62053261754682276</v>
      </c>
      <c r="AI98" s="108">
        <f t="shared" si="110"/>
        <v>8.9221984296930762E-2</v>
      </c>
      <c r="AJ98" s="108">
        <f t="shared" si="110"/>
        <v>1.0053181329231635E-2</v>
      </c>
      <c r="AK98" s="108">
        <f t="shared" si="110"/>
        <v>1.4074453860924289E-2</v>
      </c>
      <c r="AL98" s="108">
        <f t="shared" si="110"/>
        <v>5.8057122176312696E-2</v>
      </c>
      <c r="AM98" s="108">
        <f t="shared" si="110"/>
        <v>1.4504227362748943</v>
      </c>
      <c r="AN98" s="108">
        <f t="shared" si="110"/>
        <v>7.1628916970775391E-2</v>
      </c>
      <c r="AO98" s="108">
        <f t="shared" si="110"/>
        <v>1.558997094630596</v>
      </c>
      <c r="AP98" s="108">
        <f t="shared" si="110"/>
        <v>0.11360094902031748</v>
      </c>
      <c r="AQ98" s="108">
        <f t="shared" si="110"/>
        <v>5.8057122176312696E-2</v>
      </c>
      <c r="AR98" s="108">
        <f t="shared" si="110"/>
        <v>5.3513084215499997</v>
      </c>
      <c r="AS98" s="124">
        <f t="shared" si="110"/>
        <v>78.47412813784922</v>
      </c>
      <c r="AT98" s="109">
        <f t="shared" si="110"/>
        <v>0.79244201827668359</v>
      </c>
      <c r="AU98" s="109">
        <f t="shared" si="110"/>
        <v>0.34180816519387558</v>
      </c>
      <c r="AV98" s="340">
        <f t="shared" si="100"/>
        <v>100</v>
      </c>
    </row>
    <row r="99" spans="1:16384" x14ac:dyDescent="0.3">
      <c r="A99" s="363"/>
      <c r="B99" s="125" t="s">
        <v>30</v>
      </c>
      <c r="C99" s="126">
        <f t="shared" si="99"/>
        <v>2.1057452971579367E-3</v>
      </c>
      <c r="D99" s="109">
        <f t="shared" si="110"/>
        <v>1.7853057954165118E-3</v>
      </c>
      <c r="E99" s="109">
        <f t="shared" si="110"/>
        <v>5.5782631629680756E-3</v>
      </c>
      <c r="F99" s="109">
        <f t="shared" si="110"/>
        <v>2.0599682254805909E-3</v>
      </c>
      <c r="G99" s="109">
        <f t="shared" si="110"/>
        <v>1.3209954969748549E-3</v>
      </c>
      <c r="H99" s="109">
        <f t="shared" si="110"/>
        <v>7.4355043567347024E-3</v>
      </c>
      <c r="I99" s="109">
        <f t="shared" si="110"/>
        <v>2.4131056355629773E-3</v>
      </c>
      <c r="J99" s="109">
        <f t="shared" si="110"/>
        <v>1.471405875343279E-3</v>
      </c>
      <c r="K99" s="109">
        <f t="shared" si="110"/>
        <v>1.6937516520618189E-3</v>
      </c>
      <c r="L99" s="109">
        <f t="shared" si="110"/>
        <v>1.209822608615585E-3</v>
      </c>
      <c r="M99" s="109">
        <f t="shared" si="110"/>
        <v>3.2763304157643674E-3</v>
      </c>
      <c r="N99" s="109">
        <f t="shared" si="110"/>
        <v>1.6087370903753182E-3</v>
      </c>
      <c r="O99" s="109">
        <f t="shared" si="110"/>
        <v>3.1958935612456017E-2</v>
      </c>
      <c r="P99" s="109">
        <f t="shared" si="110"/>
        <v>6.4284087798330818E-3</v>
      </c>
      <c r="Q99" s="109">
        <f t="shared" si="110"/>
        <v>3.8387344392289101E-2</v>
      </c>
      <c r="R99" s="109">
        <f t="shared" si="110"/>
        <v>3.5836907541694084E-3</v>
      </c>
      <c r="S99" s="109">
        <f t="shared" si="110"/>
        <v>5.1989674262129188E-3</v>
      </c>
      <c r="T99" s="109">
        <f t="shared" si="110"/>
        <v>0.44223267072983952</v>
      </c>
      <c r="U99" s="109">
        <f t="shared" si="110"/>
        <v>0.16733481572570588</v>
      </c>
      <c r="V99" s="109">
        <f t="shared" si="110"/>
        <v>0.61835014463592775</v>
      </c>
      <c r="W99" s="109">
        <f t="shared" si="110"/>
        <v>4.0408075127760533E-2</v>
      </c>
      <c r="X99" s="109">
        <f t="shared" si="110"/>
        <v>2.5438972689268246E-3</v>
      </c>
      <c r="Y99" s="109">
        <f t="shared" si="110"/>
        <v>3.7864177858833717E-3</v>
      </c>
      <c r="Z99" s="109">
        <f t="shared" si="110"/>
        <v>1.301376751970278E-2</v>
      </c>
      <c r="AA99" s="109">
        <f t="shared" si="110"/>
        <v>4.1062033294579775E-2</v>
      </c>
      <c r="AB99" s="109">
        <f t="shared" si="110"/>
        <v>1.8036166240874504E-2</v>
      </c>
      <c r="AC99" s="109">
        <f t="shared" si="110"/>
        <v>1.3621948614844667E-2</v>
      </c>
      <c r="AD99" s="109">
        <f t="shared" si="110"/>
        <v>1.3157638316403011E-2</v>
      </c>
      <c r="AE99" s="109">
        <f t="shared" si="110"/>
        <v>1.3837754809895015E-2</v>
      </c>
      <c r="AF99" s="109">
        <f t="shared" si="110"/>
        <v>0.12512181605752426</v>
      </c>
      <c r="AG99" s="109">
        <f t="shared" si="110"/>
        <v>3.7341011325378324E-3</v>
      </c>
      <c r="AH99" s="109">
        <f t="shared" si="110"/>
        <v>1.9527190861222361E-2</v>
      </c>
      <c r="AI99" s="109">
        <f t="shared" si="110"/>
        <v>2.8205215734913608E-2</v>
      </c>
      <c r="AJ99" s="109">
        <f t="shared" si="110"/>
        <v>4.2311093393204505E-3</v>
      </c>
      <c r="AK99" s="109">
        <f t="shared" si="110"/>
        <v>9.7642493887779999E-2</v>
      </c>
      <c r="AL99" s="109">
        <f t="shared" si="110"/>
        <v>4.4403759527026063E-2</v>
      </c>
      <c r="AM99" s="109">
        <f t="shared" si="110"/>
        <v>6.5199629231877743E-3</v>
      </c>
      <c r="AN99" s="109">
        <f t="shared" si="110"/>
        <v>0.13971816234092957</v>
      </c>
      <c r="AO99" s="109">
        <f t="shared" si="110"/>
        <v>0.22480465942578026</v>
      </c>
      <c r="AP99" s="109">
        <f t="shared" si="110"/>
        <v>0.1261943074511078</v>
      </c>
      <c r="AQ99" s="109">
        <f t="shared" si="110"/>
        <v>0.17843248581662829</v>
      </c>
      <c r="AR99" s="109">
        <f t="shared" si="110"/>
        <v>6.7024172517303401E-2</v>
      </c>
      <c r="AS99" s="109">
        <f t="shared" si="110"/>
        <v>3.0703335932163088E-2</v>
      </c>
      <c r="AT99" s="127">
        <f t="shared" si="110"/>
        <v>97.350377314243502</v>
      </c>
      <c r="AU99" s="109">
        <f t="shared" si="110"/>
        <v>0.73715472480197819</v>
      </c>
      <c r="AV99" s="340">
        <f t="shared" si="100"/>
        <v>100</v>
      </c>
    </row>
    <row r="100" spans="1:16384" x14ac:dyDescent="0.3">
      <c r="A100" s="363"/>
      <c r="B100" s="125" t="s">
        <v>49</v>
      </c>
      <c r="C100" s="126">
        <f t="shared" si="99"/>
        <v>9.5749855417718319E-4</v>
      </c>
      <c r="D100" s="109">
        <f t="shared" si="110"/>
        <v>2.1703300561349485E-3</v>
      </c>
      <c r="E100" s="109">
        <f t="shared" si="110"/>
        <v>2.1490523104865668E-3</v>
      </c>
      <c r="F100" s="109">
        <f t="shared" si="110"/>
        <v>7.0216560639660105E-4</v>
      </c>
      <c r="G100" s="109">
        <f t="shared" si="110"/>
        <v>5.5322138685792808E-4</v>
      </c>
      <c r="H100" s="109">
        <f t="shared" si="110"/>
        <v>1.1702760106610016E-3</v>
      </c>
      <c r="I100" s="109">
        <f t="shared" si="110"/>
        <v>1.5745531779802569E-3</v>
      </c>
      <c r="J100" s="109">
        <f t="shared" si="110"/>
        <v>8.0855433463851033E-4</v>
      </c>
      <c r="K100" s="109">
        <f t="shared" si="110"/>
        <v>5.9577687815469177E-4</v>
      </c>
      <c r="L100" s="109">
        <f t="shared" si="110"/>
        <v>3.4044393037410957E-4</v>
      </c>
      <c r="M100" s="109">
        <f t="shared" si="110"/>
        <v>5.9577687815469177E-4</v>
      </c>
      <c r="N100" s="109">
        <f t="shared" si="110"/>
        <v>6.8088786074821915E-4</v>
      </c>
      <c r="O100" s="109">
        <f t="shared" si="110"/>
        <v>1.229853698476471E-2</v>
      </c>
      <c r="P100" s="109">
        <f t="shared" si="110"/>
        <v>2.2767187843768578E-3</v>
      </c>
      <c r="Q100" s="109">
        <f t="shared" si="110"/>
        <v>1.4575255769141567E-2</v>
      </c>
      <c r="R100" s="109">
        <f t="shared" si="110"/>
        <v>1.6809419062221661E-3</v>
      </c>
      <c r="S100" s="109">
        <f t="shared" si="110"/>
        <v>1.7873306344640752E-3</v>
      </c>
      <c r="T100" s="109">
        <f t="shared" si="110"/>
        <v>0.13360296492618962</v>
      </c>
      <c r="U100" s="109">
        <f t="shared" si="110"/>
        <v>7.1854947054585505E-2</v>
      </c>
      <c r="V100" s="109">
        <f t="shared" si="110"/>
        <v>0.20892618452146139</v>
      </c>
      <c r="W100" s="109">
        <f t="shared" si="110"/>
        <v>5.1704921925567896E-3</v>
      </c>
      <c r="X100" s="109">
        <f t="shared" si="110"/>
        <v>1.1277205193642381E-3</v>
      </c>
      <c r="Y100" s="109">
        <f t="shared" si="110"/>
        <v>1.3192202301996745E-3</v>
      </c>
      <c r="Z100" s="109">
        <f t="shared" si="110"/>
        <v>4.0640494188409326E-3</v>
      </c>
      <c r="AA100" s="109">
        <f t="shared" si="110"/>
        <v>5.5534916142276625E-3</v>
      </c>
      <c r="AB100" s="109">
        <f t="shared" si="110"/>
        <v>4.6385485513472423E-3</v>
      </c>
      <c r="AC100" s="109">
        <f t="shared" si="110"/>
        <v>3.6172167602249142E-3</v>
      </c>
      <c r="AD100" s="109">
        <f t="shared" si="110"/>
        <v>5.7237135794147177E-3</v>
      </c>
      <c r="AE100" s="109">
        <f t="shared" si="110"/>
        <v>5.3194364120954622E-3</v>
      </c>
      <c r="AF100" s="109">
        <f t="shared" si="110"/>
        <v>5.3194364120954622E-3</v>
      </c>
      <c r="AG100" s="109">
        <f t="shared" si="110"/>
        <v>1.7873306344640752E-3</v>
      </c>
      <c r="AH100" s="109">
        <f t="shared" si="110"/>
        <v>9.8728739808491769E-3</v>
      </c>
      <c r="AI100" s="109">
        <f t="shared" si="110"/>
        <v>4.1066049101376968E-3</v>
      </c>
      <c r="AJ100" s="109">
        <f t="shared" si="110"/>
        <v>1.1745315597906781E-2</v>
      </c>
      <c r="AK100" s="109">
        <f t="shared" si="110"/>
        <v>5.6386025968211901E-3</v>
      </c>
      <c r="AL100" s="109">
        <f t="shared" si="110"/>
        <v>7.8514881442529015E-3</v>
      </c>
      <c r="AM100" s="109">
        <f t="shared" si="110"/>
        <v>2.8086624255864042E-3</v>
      </c>
      <c r="AN100" s="109">
        <f t="shared" si="110"/>
        <v>1.7490306922969878E-2</v>
      </c>
      <c r="AO100" s="109">
        <f t="shared" si="110"/>
        <v>3.3108172228882154E-2</v>
      </c>
      <c r="AP100" s="109">
        <f t="shared" si="110"/>
        <v>2.0979857209304502E-2</v>
      </c>
      <c r="AQ100" s="109">
        <f t="shared" si="110"/>
        <v>2.3426797958868414E-2</v>
      </c>
      <c r="AR100" s="109">
        <f t="shared" si="110"/>
        <v>2.7724902579841552E-2</v>
      </c>
      <c r="AS100" s="109">
        <f t="shared" si="110"/>
        <v>1.2447481204303383E-2</v>
      </c>
      <c r="AT100" s="109">
        <f t="shared" si="110"/>
        <v>1.6206833305459487</v>
      </c>
      <c r="AU100" s="311">
        <f t="shared" si="110"/>
        <v>97.934973507078894</v>
      </c>
      <c r="AV100" s="341">
        <f t="shared" si="100"/>
        <v>100</v>
      </c>
    </row>
    <row r="101" spans="1:16384" x14ac:dyDescent="0.3">
      <c r="A101" s="364"/>
      <c r="B101" s="309" t="s">
        <v>0</v>
      </c>
      <c r="C101" s="312">
        <f t="shared" si="99"/>
        <v>0.1833672269120947</v>
      </c>
      <c r="D101" s="313">
        <f t="shared" si="110"/>
        <v>0.22411549955922688</v>
      </c>
      <c r="E101" s="313">
        <f t="shared" si="110"/>
        <v>0.18395372478467364</v>
      </c>
      <c r="F101" s="313">
        <f t="shared" si="110"/>
        <v>0.14527152418867184</v>
      </c>
      <c r="G101" s="313">
        <f t="shared" si="110"/>
        <v>0.10736576679898192</v>
      </c>
      <c r="H101" s="313">
        <f t="shared" si="110"/>
        <v>0.25749589268208611</v>
      </c>
      <c r="I101" s="313">
        <f t="shared" si="110"/>
        <v>0.15626169455097491</v>
      </c>
      <c r="J101" s="313">
        <f t="shared" si="110"/>
        <v>0.14856390997337632</v>
      </c>
      <c r="K101" s="313">
        <f t="shared" si="110"/>
        <v>0.17569610132870428</v>
      </c>
      <c r="L101" s="313">
        <f t="shared" si="110"/>
        <v>0.15954741558712734</v>
      </c>
      <c r="M101" s="313">
        <f t="shared" si="110"/>
        <v>0.20154199621348975</v>
      </c>
      <c r="N101" s="313">
        <f t="shared" si="110"/>
        <v>0.18465685575691315</v>
      </c>
      <c r="O101" s="313">
        <f t="shared" si="110"/>
        <v>2.1278376083363209</v>
      </c>
      <c r="P101" s="313">
        <f t="shared" si="110"/>
        <v>0.33038491522139929</v>
      </c>
      <c r="Q101" s="313">
        <f t="shared" si="110"/>
        <v>2.45822252355772</v>
      </c>
      <c r="R101" s="313">
        <f t="shared" si="110"/>
        <v>0.25074117002460022</v>
      </c>
      <c r="S101" s="313">
        <f t="shared" si="110"/>
        <v>0.37417897795681065</v>
      </c>
      <c r="T101" s="313">
        <f t="shared" si="110"/>
        <v>8.9093558873756127</v>
      </c>
      <c r="U101" s="313">
        <f t="shared" si="110"/>
        <v>5.5611328393021822</v>
      </c>
      <c r="V101" s="313">
        <f t="shared" si="110"/>
        <v>15.095408874659205</v>
      </c>
      <c r="W101" s="313">
        <f t="shared" si="110"/>
        <v>0.30130661728887759</v>
      </c>
      <c r="X101" s="313">
        <f t="shared" si="110"/>
        <v>0.24205033791274871</v>
      </c>
      <c r="Y101" s="313">
        <f t="shared" si="110"/>
        <v>0.21476818971500003</v>
      </c>
      <c r="Z101" s="313">
        <f t="shared" si="110"/>
        <v>0.19855952123645479</v>
      </c>
      <c r="AA101" s="313">
        <f t="shared" si="110"/>
        <v>0.29168605275401738</v>
      </c>
      <c r="AB101" s="313">
        <f t="shared" si="110"/>
        <v>0.29840745166874311</v>
      </c>
      <c r="AC101" s="313">
        <f t="shared" si="110"/>
        <v>0.24981143760159161</v>
      </c>
      <c r="AD101" s="313">
        <f t="shared" si="110"/>
        <v>0.25565308970744882</v>
      </c>
      <c r="AE101" s="313">
        <f t="shared" si="110"/>
        <v>0.23180995176254943</v>
      </c>
      <c r="AF101" s="313">
        <f t="shared" si="110"/>
        <v>0.48177467858083778</v>
      </c>
      <c r="AG101" s="313">
        <f t="shared" si="110"/>
        <v>0.45068029421132594</v>
      </c>
      <c r="AH101" s="313">
        <f t="shared" si="110"/>
        <v>0.36709435024599918</v>
      </c>
      <c r="AI101" s="313">
        <f t="shared" si="110"/>
        <v>0.37786125153180916</v>
      </c>
      <c r="AJ101" s="313">
        <f t="shared" si="110"/>
        <v>0.19008529345254435</v>
      </c>
      <c r="AK101" s="313">
        <f t="shared" si="110"/>
        <v>0.57930994126557045</v>
      </c>
      <c r="AL101" s="313">
        <f t="shared" si="110"/>
        <v>0.75580914479479477</v>
      </c>
      <c r="AM101" s="313">
        <f t="shared" si="110"/>
        <v>0.70164140093814331</v>
      </c>
      <c r="AN101" s="313">
        <f t="shared" si="110"/>
        <v>1.9741318448550507</v>
      </c>
      <c r="AO101" s="313">
        <f t="shared" si="110"/>
        <v>2.082010797292539</v>
      </c>
      <c r="AP101" s="313">
        <f t="shared" si="110"/>
        <v>1.7584272579684899</v>
      </c>
      <c r="AQ101" s="313">
        <f t="shared" si="110"/>
        <v>1.1536913009769123</v>
      </c>
      <c r="AR101" s="313">
        <f t="shared" si="110"/>
        <v>1.8241016902002269</v>
      </c>
      <c r="AS101" s="313">
        <f t="shared" si="110"/>
        <v>1.271227474066297</v>
      </c>
      <c r="AT101" s="313">
        <f t="shared" si="110"/>
        <v>50.352388582565929</v>
      </c>
      <c r="AU101" s="314">
        <f t="shared" si="110"/>
        <v>15.842080649189164</v>
      </c>
      <c r="AV101" s="342">
        <f t="shared" si="100"/>
        <v>100</v>
      </c>
    </row>
    <row r="103" spans="1:16384" s="216" customForma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spans="1:16384" s="216" customFormat="1" x14ac:dyDescent="0.3">
      <c r="A104" s="325"/>
      <c r="B104" s="326"/>
      <c r="C104" s="335" t="s">
        <v>43</v>
      </c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36"/>
      <c r="Z104" s="336"/>
      <c r="AA104" s="336"/>
      <c r="AB104" s="336"/>
      <c r="AC104" s="336"/>
      <c r="AD104" s="336"/>
      <c r="AE104" s="336"/>
      <c r="AF104" s="336"/>
      <c r="AG104" s="336"/>
      <c r="AH104" s="336"/>
      <c r="AI104" s="336"/>
      <c r="AJ104" s="336"/>
      <c r="AK104" s="336"/>
      <c r="AL104" s="336"/>
      <c r="AM104" s="336"/>
      <c r="AN104" s="336"/>
      <c r="AO104" s="336"/>
      <c r="AP104" s="336"/>
      <c r="AQ104" s="336"/>
      <c r="AR104" s="336"/>
      <c r="AS104" s="336"/>
      <c r="AT104" s="336"/>
      <c r="AU104" s="337"/>
    </row>
    <row r="105" spans="1:16384" s="216" customFormat="1" ht="96" customHeight="1" x14ac:dyDescent="0.3">
      <c r="A105" s="329"/>
      <c r="B105" s="330" t="s">
        <v>105</v>
      </c>
      <c r="C105" s="319" t="s">
        <v>1</v>
      </c>
      <c r="D105" s="319" t="s">
        <v>2</v>
      </c>
      <c r="E105" s="319" t="s">
        <v>3</v>
      </c>
      <c r="F105" s="319" t="s">
        <v>4</v>
      </c>
      <c r="G105" s="319" t="s">
        <v>5</v>
      </c>
      <c r="H105" s="319" t="s">
        <v>6</v>
      </c>
      <c r="I105" s="319" t="s">
        <v>7</v>
      </c>
      <c r="J105" s="319" t="s">
        <v>8</v>
      </c>
      <c r="K105" s="319" t="s">
        <v>9</v>
      </c>
      <c r="L105" s="319" t="s">
        <v>10</v>
      </c>
      <c r="M105" s="319" t="s">
        <v>11</v>
      </c>
      <c r="N105" s="319" t="s">
        <v>12</v>
      </c>
      <c r="O105" s="319" t="s">
        <v>48</v>
      </c>
      <c r="P105" s="320" t="s">
        <v>13</v>
      </c>
      <c r="Q105" s="320" t="s">
        <v>46</v>
      </c>
      <c r="R105" s="321" t="s">
        <v>14</v>
      </c>
      <c r="S105" s="321" t="s">
        <v>15</v>
      </c>
      <c r="T105" s="321" t="s">
        <v>33</v>
      </c>
      <c r="U105" s="321" t="s">
        <v>34</v>
      </c>
      <c r="V105" s="321" t="s">
        <v>47</v>
      </c>
      <c r="W105" s="322" t="s">
        <v>16</v>
      </c>
      <c r="X105" s="322" t="s">
        <v>18</v>
      </c>
      <c r="Y105" s="322" t="s">
        <v>17</v>
      </c>
      <c r="Z105" s="322" t="s">
        <v>19</v>
      </c>
      <c r="AA105" s="322" t="s">
        <v>20</v>
      </c>
      <c r="AB105" s="322" t="s">
        <v>21</v>
      </c>
      <c r="AC105" s="322" t="s">
        <v>22</v>
      </c>
      <c r="AD105" s="322" t="s">
        <v>23</v>
      </c>
      <c r="AE105" s="322" t="s">
        <v>24</v>
      </c>
      <c r="AF105" s="322" t="s">
        <v>25</v>
      </c>
      <c r="AG105" s="322" t="s">
        <v>26</v>
      </c>
      <c r="AH105" s="322" t="s">
        <v>27</v>
      </c>
      <c r="AI105" s="322" t="s">
        <v>28</v>
      </c>
      <c r="AJ105" s="322" t="s">
        <v>29</v>
      </c>
      <c r="AK105" s="323" t="s">
        <v>31</v>
      </c>
      <c r="AL105" s="323" t="s">
        <v>32</v>
      </c>
      <c r="AM105" s="323" t="s">
        <v>35</v>
      </c>
      <c r="AN105" s="323" t="s">
        <v>36</v>
      </c>
      <c r="AO105" s="323" t="s">
        <v>37</v>
      </c>
      <c r="AP105" s="323" t="s">
        <v>38</v>
      </c>
      <c r="AQ105" s="323" t="s">
        <v>39</v>
      </c>
      <c r="AR105" s="323" t="s">
        <v>40</v>
      </c>
      <c r="AS105" s="323" t="s">
        <v>41</v>
      </c>
      <c r="AT105" s="324" t="s">
        <v>30</v>
      </c>
      <c r="AU105" s="338" t="s">
        <v>49</v>
      </c>
      <c r="AV105" s="355"/>
      <c r="AW105" s="356"/>
      <c r="AX105" s="357"/>
      <c r="AY105" s="357"/>
      <c r="AZ105" s="357"/>
      <c r="BA105" s="357"/>
      <c r="BB105" s="357"/>
      <c r="BC105" s="357"/>
      <c r="BD105" s="357"/>
      <c r="BE105" s="357"/>
      <c r="BF105" s="357"/>
      <c r="BG105" s="357"/>
      <c r="BH105" s="357"/>
      <c r="BI105" s="357"/>
      <c r="BJ105" s="357"/>
      <c r="BK105" s="357"/>
      <c r="BL105" s="357"/>
      <c r="BM105" s="357"/>
      <c r="BN105" s="357"/>
      <c r="BO105" s="357"/>
      <c r="BP105" s="357"/>
      <c r="BQ105" s="357"/>
      <c r="BR105" s="357"/>
      <c r="BS105" s="357"/>
      <c r="BT105" s="357"/>
      <c r="BU105" s="357"/>
      <c r="BV105" s="357"/>
      <c r="BW105" s="357"/>
      <c r="BX105" s="357"/>
      <c r="BY105" s="357"/>
      <c r="BZ105" s="357"/>
      <c r="CA105" s="357"/>
      <c r="CB105" s="357"/>
      <c r="CC105" s="357"/>
      <c r="CD105" s="357"/>
      <c r="CE105" s="357"/>
      <c r="CF105" s="357"/>
      <c r="CG105" s="357"/>
      <c r="CH105" s="357"/>
      <c r="CI105" s="357"/>
      <c r="CJ105" s="357"/>
      <c r="CK105" s="357"/>
      <c r="CL105" s="357"/>
      <c r="CM105" s="357"/>
      <c r="CN105" s="357"/>
      <c r="CO105" s="357"/>
      <c r="CP105" s="357"/>
      <c r="CQ105" s="355"/>
      <c r="CR105" s="356"/>
      <c r="CS105" s="357"/>
      <c r="CT105" s="357"/>
      <c r="CU105" s="357"/>
      <c r="CV105" s="357"/>
      <c r="CW105" s="357"/>
      <c r="CX105" s="357"/>
      <c r="CY105" s="357"/>
      <c r="CZ105" s="357"/>
      <c r="DA105" s="357"/>
      <c r="DB105" s="357"/>
      <c r="DC105" s="357"/>
      <c r="DD105" s="357"/>
      <c r="DE105" s="357"/>
      <c r="DF105" s="357"/>
      <c r="DG105" s="357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  <c r="DU105" s="357"/>
      <c r="DV105" s="357"/>
      <c r="DW105" s="357"/>
      <c r="DX105" s="357"/>
      <c r="DY105" s="357"/>
      <c r="DZ105" s="357"/>
      <c r="EA105" s="357"/>
      <c r="EB105" s="357"/>
      <c r="EC105" s="357"/>
      <c r="ED105" s="357"/>
      <c r="EE105" s="357"/>
      <c r="EF105" s="357"/>
      <c r="EG105" s="357"/>
      <c r="EH105" s="357"/>
      <c r="EI105" s="357"/>
      <c r="EJ105" s="357"/>
      <c r="EK105" s="357"/>
      <c r="EL105" s="355"/>
      <c r="EM105" s="356"/>
      <c r="EN105" s="357"/>
      <c r="EO105" s="357"/>
      <c r="EP105" s="357"/>
      <c r="EQ105" s="357"/>
      <c r="ER105" s="357"/>
      <c r="ES105" s="357"/>
      <c r="ET105" s="357"/>
      <c r="EU105" s="357"/>
      <c r="EV105" s="357"/>
      <c r="EW105" s="357"/>
      <c r="EX105" s="357"/>
      <c r="EY105" s="357"/>
      <c r="EZ105" s="357"/>
      <c r="FA105" s="357"/>
      <c r="FB105" s="357"/>
      <c r="FC105" s="357"/>
      <c r="FD105" s="357"/>
      <c r="FE105" s="357"/>
      <c r="FF105" s="357"/>
      <c r="FG105" s="357"/>
      <c r="FH105" s="357"/>
      <c r="FI105" s="357"/>
      <c r="FJ105" s="357"/>
      <c r="FK105" s="357"/>
      <c r="FL105" s="357"/>
      <c r="FM105" s="357"/>
      <c r="FN105" s="357"/>
      <c r="FO105" s="357"/>
      <c r="FP105" s="357"/>
      <c r="FQ105" s="357"/>
      <c r="FR105" s="357"/>
      <c r="FS105" s="357"/>
      <c r="FT105" s="357"/>
      <c r="FU105" s="357"/>
      <c r="FV105" s="357"/>
      <c r="FW105" s="357"/>
      <c r="FX105" s="357"/>
      <c r="FY105" s="357"/>
      <c r="FZ105" s="357"/>
      <c r="GA105" s="357"/>
      <c r="GB105" s="357"/>
      <c r="GC105" s="357"/>
      <c r="GD105" s="357"/>
      <c r="GE105" s="357"/>
      <c r="GF105" s="357"/>
      <c r="GG105" s="355"/>
      <c r="GH105" s="356"/>
      <c r="GI105" s="357"/>
      <c r="GJ105" s="357"/>
      <c r="GK105" s="357"/>
      <c r="GL105" s="357"/>
      <c r="GM105" s="357"/>
      <c r="GN105" s="357"/>
      <c r="GO105" s="357"/>
      <c r="GP105" s="357"/>
      <c r="GQ105" s="357"/>
      <c r="GR105" s="357"/>
      <c r="GS105" s="357"/>
      <c r="GT105" s="357"/>
      <c r="GU105" s="357"/>
      <c r="GV105" s="357"/>
      <c r="GW105" s="357"/>
      <c r="GX105" s="357"/>
      <c r="GY105" s="357"/>
      <c r="GZ105" s="357"/>
      <c r="HA105" s="357"/>
      <c r="HB105" s="357"/>
      <c r="HC105" s="357"/>
      <c r="HD105" s="357"/>
      <c r="HE105" s="357"/>
      <c r="HF105" s="357"/>
      <c r="HG105" s="357"/>
      <c r="HH105" s="357"/>
      <c r="HI105" s="357"/>
      <c r="HJ105" s="357"/>
      <c r="HK105" s="357"/>
      <c r="HL105" s="357"/>
      <c r="HM105" s="357"/>
      <c r="HN105" s="357"/>
      <c r="HO105" s="357"/>
      <c r="HP105" s="357"/>
      <c r="HQ105" s="357"/>
      <c r="HR105" s="357"/>
      <c r="HS105" s="357"/>
      <c r="HT105" s="357"/>
      <c r="HU105" s="357"/>
      <c r="HV105" s="357"/>
      <c r="HW105" s="357"/>
      <c r="HX105" s="357"/>
      <c r="HY105" s="357"/>
      <c r="HZ105" s="357"/>
      <c r="IA105" s="357"/>
      <c r="IB105" s="355"/>
      <c r="IC105" s="356"/>
      <c r="ID105" s="357"/>
      <c r="IE105" s="357"/>
      <c r="IF105" s="357"/>
      <c r="IG105" s="357"/>
      <c r="IH105" s="357"/>
      <c r="II105" s="357"/>
      <c r="IJ105" s="357"/>
      <c r="IK105" s="357"/>
      <c r="IL105" s="357"/>
      <c r="IM105" s="357"/>
      <c r="IN105" s="357"/>
      <c r="IO105" s="357"/>
      <c r="IP105" s="357"/>
      <c r="IQ105" s="357"/>
      <c r="IR105" s="357"/>
      <c r="IS105" s="357"/>
      <c r="IT105" s="357"/>
      <c r="IU105" s="357"/>
      <c r="IV105" s="357"/>
      <c r="IW105" s="357"/>
      <c r="IX105" s="357"/>
      <c r="IY105" s="357"/>
      <c r="IZ105" s="357"/>
      <c r="JA105" s="357"/>
      <c r="JB105" s="357"/>
      <c r="JC105" s="357"/>
      <c r="JD105" s="357"/>
      <c r="JE105" s="357"/>
      <c r="JF105" s="357"/>
      <c r="JG105" s="357"/>
      <c r="JH105" s="357"/>
      <c r="JI105" s="357"/>
      <c r="JJ105" s="357"/>
      <c r="JK105" s="357"/>
      <c r="JL105" s="357"/>
      <c r="JM105" s="357"/>
      <c r="JN105" s="357"/>
      <c r="JO105" s="357"/>
      <c r="JP105" s="357"/>
      <c r="JQ105" s="357"/>
      <c r="JR105" s="357"/>
      <c r="JS105" s="357"/>
      <c r="JT105" s="357"/>
      <c r="JU105" s="357"/>
      <c r="JV105" s="357"/>
      <c r="JW105" s="355"/>
      <c r="JX105" s="356"/>
      <c r="JY105" s="357"/>
      <c r="JZ105" s="357"/>
      <c r="KA105" s="357"/>
      <c r="KB105" s="357"/>
      <c r="KC105" s="357"/>
      <c r="KD105" s="357"/>
      <c r="KE105" s="357"/>
      <c r="KF105" s="357"/>
      <c r="KG105" s="357"/>
      <c r="KH105" s="357"/>
      <c r="KI105" s="357"/>
      <c r="KJ105" s="357"/>
      <c r="KK105" s="357"/>
      <c r="KL105" s="357"/>
      <c r="KM105" s="357"/>
      <c r="KN105" s="357"/>
      <c r="KO105" s="357"/>
      <c r="KP105" s="357"/>
      <c r="KQ105" s="357"/>
      <c r="KR105" s="357"/>
      <c r="KS105" s="357"/>
      <c r="KT105" s="357"/>
      <c r="KU105" s="357"/>
      <c r="KV105" s="357"/>
      <c r="KW105" s="357"/>
      <c r="KX105" s="357"/>
      <c r="KY105" s="357"/>
      <c r="KZ105" s="357"/>
      <c r="LA105" s="357"/>
      <c r="LB105" s="357"/>
      <c r="LC105" s="357"/>
      <c r="LD105" s="357"/>
      <c r="LE105" s="357"/>
      <c r="LF105" s="357"/>
      <c r="LG105" s="357"/>
      <c r="LH105" s="357"/>
      <c r="LI105" s="357"/>
      <c r="LJ105" s="357"/>
      <c r="LK105" s="357"/>
      <c r="LL105" s="357"/>
      <c r="LM105" s="357"/>
      <c r="LN105" s="357"/>
      <c r="LO105" s="357"/>
      <c r="LP105" s="357"/>
      <c r="LQ105" s="357"/>
      <c r="LR105" s="355"/>
      <c r="LS105" s="356"/>
      <c r="LT105" s="357"/>
      <c r="LU105" s="357"/>
      <c r="LV105" s="357"/>
      <c r="LW105" s="357"/>
      <c r="LX105" s="357"/>
      <c r="LY105" s="357"/>
      <c r="LZ105" s="357"/>
      <c r="MA105" s="357"/>
      <c r="MB105" s="357"/>
      <c r="MC105" s="357"/>
      <c r="MD105" s="357"/>
      <c r="ME105" s="357"/>
      <c r="MF105" s="357"/>
      <c r="MG105" s="357"/>
      <c r="MH105" s="357"/>
      <c r="MI105" s="357"/>
      <c r="MJ105" s="357"/>
      <c r="MK105" s="357"/>
      <c r="ML105" s="357"/>
      <c r="MM105" s="357"/>
      <c r="MN105" s="357"/>
      <c r="MO105" s="357"/>
      <c r="MP105" s="357"/>
      <c r="MQ105" s="357"/>
      <c r="MR105" s="357"/>
      <c r="MS105" s="357"/>
      <c r="MT105" s="357"/>
      <c r="MU105" s="357"/>
      <c r="MV105" s="357"/>
      <c r="MW105" s="357"/>
      <c r="MX105" s="357"/>
      <c r="MY105" s="357"/>
      <c r="MZ105" s="357"/>
      <c r="NA105" s="357"/>
      <c r="NB105" s="357"/>
      <c r="NC105" s="357"/>
      <c r="ND105" s="357"/>
      <c r="NE105" s="357"/>
      <c r="NF105" s="357"/>
      <c r="NG105" s="357"/>
      <c r="NH105" s="357"/>
      <c r="NI105" s="357"/>
      <c r="NJ105" s="357"/>
      <c r="NK105" s="357"/>
      <c r="NL105" s="357"/>
      <c r="NM105" s="355"/>
      <c r="NN105" s="356"/>
      <c r="NO105" s="357"/>
      <c r="NP105" s="357"/>
      <c r="NQ105" s="357"/>
      <c r="NR105" s="357"/>
      <c r="NS105" s="357"/>
      <c r="NT105" s="357"/>
      <c r="NU105" s="357"/>
      <c r="NV105" s="357"/>
      <c r="NW105" s="357"/>
      <c r="NX105" s="357"/>
      <c r="NY105" s="357"/>
      <c r="NZ105" s="357"/>
      <c r="OA105" s="357"/>
      <c r="OB105" s="357"/>
      <c r="OC105" s="357"/>
      <c r="OD105" s="357"/>
      <c r="OE105" s="357"/>
      <c r="OF105" s="357"/>
      <c r="OG105" s="357"/>
      <c r="OH105" s="357"/>
      <c r="OI105" s="357"/>
      <c r="OJ105" s="357"/>
      <c r="OK105" s="357"/>
      <c r="OL105" s="357"/>
      <c r="OM105" s="357"/>
      <c r="ON105" s="357"/>
      <c r="OO105" s="357"/>
      <c r="OP105" s="357"/>
      <c r="OQ105" s="357"/>
      <c r="OR105" s="357"/>
      <c r="OS105" s="357"/>
      <c r="OT105" s="357"/>
      <c r="OU105" s="357"/>
      <c r="OV105" s="357"/>
      <c r="OW105" s="357"/>
      <c r="OX105" s="357"/>
      <c r="OY105" s="357"/>
      <c r="OZ105" s="357"/>
      <c r="PA105" s="357"/>
      <c r="PB105" s="357"/>
      <c r="PC105" s="357"/>
      <c r="PD105" s="357"/>
      <c r="PE105" s="357"/>
      <c r="PF105" s="357"/>
      <c r="PG105" s="357"/>
      <c r="PH105" s="355"/>
      <c r="PI105" s="356"/>
      <c r="PJ105" s="357"/>
      <c r="PK105" s="357"/>
      <c r="PL105" s="357"/>
      <c r="PM105" s="357"/>
      <c r="PN105" s="357"/>
      <c r="PO105" s="357"/>
      <c r="PP105" s="357"/>
      <c r="PQ105" s="357"/>
      <c r="PR105" s="357"/>
      <c r="PS105" s="357"/>
      <c r="PT105" s="357"/>
      <c r="PU105" s="357"/>
      <c r="PV105" s="357"/>
      <c r="PW105" s="357"/>
      <c r="PX105" s="357"/>
      <c r="PY105" s="357"/>
      <c r="PZ105" s="357"/>
      <c r="QA105" s="357"/>
      <c r="QB105" s="357"/>
      <c r="QC105" s="357"/>
      <c r="QD105" s="357"/>
      <c r="QE105" s="357"/>
      <c r="QF105" s="357"/>
      <c r="QG105" s="357"/>
      <c r="QH105" s="357"/>
      <c r="QI105" s="357"/>
      <c r="QJ105" s="357"/>
      <c r="QK105" s="357"/>
      <c r="QL105" s="357"/>
      <c r="QM105" s="357"/>
      <c r="QN105" s="357"/>
      <c r="QO105" s="357"/>
      <c r="QP105" s="357"/>
      <c r="QQ105" s="357"/>
      <c r="QR105" s="357"/>
      <c r="QS105" s="357"/>
      <c r="QT105" s="357"/>
      <c r="QU105" s="357"/>
      <c r="QV105" s="357"/>
      <c r="QW105" s="357"/>
      <c r="QX105" s="357"/>
      <c r="QY105" s="357"/>
      <c r="QZ105" s="357"/>
      <c r="RA105" s="357"/>
      <c r="RB105" s="357"/>
      <c r="RC105" s="355"/>
      <c r="RD105" s="356"/>
      <c r="RE105" s="357"/>
      <c r="RF105" s="357"/>
      <c r="RG105" s="357"/>
      <c r="RH105" s="357"/>
      <c r="RI105" s="357"/>
      <c r="RJ105" s="357"/>
      <c r="RK105" s="357"/>
      <c r="RL105" s="357"/>
      <c r="RM105" s="357"/>
      <c r="RN105" s="357"/>
      <c r="RO105" s="357"/>
      <c r="RP105" s="357"/>
      <c r="RQ105" s="357"/>
      <c r="RR105" s="357"/>
      <c r="RS105" s="357"/>
      <c r="RT105" s="357"/>
      <c r="RU105" s="357"/>
      <c r="RV105" s="357"/>
      <c r="RW105" s="357"/>
      <c r="RX105" s="357"/>
      <c r="RY105" s="357"/>
      <c r="RZ105" s="357"/>
      <c r="SA105" s="357"/>
      <c r="SB105" s="357"/>
      <c r="SC105" s="357"/>
      <c r="SD105" s="357"/>
      <c r="SE105" s="357"/>
      <c r="SF105" s="357"/>
      <c r="SG105" s="357"/>
      <c r="SH105" s="357"/>
      <c r="SI105" s="357"/>
      <c r="SJ105" s="357"/>
      <c r="SK105" s="357"/>
      <c r="SL105" s="357"/>
      <c r="SM105" s="357"/>
      <c r="SN105" s="357"/>
      <c r="SO105" s="357"/>
      <c r="SP105" s="357"/>
      <c r="SQ105" s="357"/>
      <c r="SR105" s="357"/>
      <c r="SS105" s="357"/>
      <c r="ST105" s="357"/>
      <c r="SU105" s="357"/>
      <c r="SV105" s="357"/>
      <c r="SW105" s="357"/>
      <c r="SX105" s="355"/>
      <c r="SY105" s="356"/>
      <c r="SZ105" s="357"/>
      <c r="TA105" s="357"/>
      <c r="TB105" s="357"/>
      <c r="TC105" s="357"/>
      <c r="TD105" s="357"/>
      <c r="TE105" s="357"/>
      <c r="TF105" s="357"/>
      <c r="TG105" s="357"/>
      <c r="TH105" s="357"/>
      <c r="TI105" s="357"/>
      <c r="TJ105" s="357"/>
      <c r="TK105" s="357"/>
      <c r="TL105" s="357"/>
      <c r="TM105" s="357"/>
      <c r="TN105" s="357"/>
      <c r="TO105" s="357"/>
      <c r="TP105" s="357"/>
      <c r="TQ105" s="357"/>
      <c r="TR105" s="357"/>
      <c r="TS105" s="357"/>
      <c r="TT105" s="357"/>
      <c r="TU105" s="357"/>
      <c r="TV105" s="357"/>
      <c r="TW105" s="357"/>
      <c r="TX105" s="357"/>
      <c r="TY105" s="357"/>
      <c r="TZ105" s="357"/>
      <c r="UA105" s="357"/>
      <c r="UB105" s="357"/>
      <c r="UC105" s="357"/>
      <c r="UD105" s="357"/>
      <c r="UE105" s="357"/>
      <c r="UF105" s="357"/>
      <c r="UG105" s="357"/>
      <c r="UH105" s="357"/>
      <c r="UI105" s="357"/>
      <c r="UJ105" s="357"/>
      <c r="UK105" s="357"/>
      <c r="UL105" s="357"/>
      <c r="UM105" s="357"/>
      <c r="UN105" s="357"/>
      <c r="UO105" s="357"/>
      <c r="UP105" s="357"/>
      <c r="UQ105" s="357"/>
      <c r="UR105" s="357"/>
      <c r="US105" s="355"/>
      <c r="UT105" s="356"/>
      <c r="UU105" s="357"/>
      <c r="UV105" s="357"/>
      <c r="UW105" s="357"/>
      <c r="UX105" s="357"/>
      <c r="UY105" s="357"/>
      <c r="UZ105" s="357"/>
      <c r="VA105" s="357"/>
      <c r="VB105" s="357"/>
      <c r="VC105" s="357"/>
      <c r="VD105" s="357"/>
      <c r="VE105" s="357"/>
      <c r="VF105" s="357"/>
      <c r="VG105" s="357"/>
      <c r="VH105" s="357"/>
      <c r="VI105" s="357"/>
      <c r="VJ105" s="357"/>
      <c r="VK105" s="357"/>
      <c r="VL105" s="357"/>
      <c r="VM105" s="357"/>
      <c r="VN105" s="357"/>
      <c r="VO105" s="357"/>
      <c r="VP105" s="357"/>
      <c r="VQ105" s="357"/>
      <c r="VR105" s="357"/>
      <c r="VS105" s="357"/>
      <c r="VT105" s="357"/>
      <c r="VU105" s="357"/>
      <c r="VV105" s="357"/>
      <c r="VW105" s="357"/>
      <c r="VX105" s="357"/>
      <c r="VY105" s="357"/>
      <c r="VZ105" s="357"/>
      <c r="WA105" s="357"/>
      <c r="WB105" s="357"/>
      <c r="WC105" s="357"/>
      <c r="WD105" s="357"/>
      <c r="WE105" s="357"/>
      <c r="WF105" s="357"/>
      <c r="WG105" s="357"/>
      <c r="WH105" s="357"/>
      <c r="WI105" s="357"/>
      <c r="WJ105" s="357"/>
      <c r="WK105" s="357"/>
      <c r="WL105" s="357"/>
      <c r="WM105" s="357"/>
      <c r="WN105" s="355"/>
      <c r="WO105" s="356"/>
      <c r="WP105" s="357"/>
      <c r="WQ105" s="357"/>
      <c r="WR105" s="357"/>
      <c r="WS105" s="357"/>
      <c r="WT105" s="357"/>
      <c r="WU105" s="357"/>
      <c r="WV105" s="357"/>
      <c r="WW105" s="357"/>
      <c r="WX105" s="357"/>
      <c r="WY105" s="357"/>
      <c r="WZ105" s="357"/>
      <c r="XA105" s="357"/>
      <c r="XB105" s="357"/>
      <c r="XC105" s="357"/>
      <c r="XD105" s="357"/>
      <c r="XE105" s="357"/>
      <c r="XF105" s="357"/>
      <c r="XG105" s="357"/>
      <c r="XH105" s="357"/>
      <c r="XI105" s="357"/>
      <c r="XJ105" s="357"/>
      <c r="XK105" s="357"/>
      <c r="XL105" s="357"/>
      <c r="XM105" s="357"/>
      <c r="XN105" s="357"/>
      <c r="XO105" s="357"/>
      <c r="XP105" s="357"/>
      <c r="XQ105" s="357"/>
      <c r="XR105" s="357"/>
      <c r="XS105" s="357"/>
      <c r="XT105" s="357"/>
      <c r="XU105" s="357"/>
      <c r="XV105" s="357"/>
      <c r="XW105" s="357"/>
      <c r="XX105" s="357"/>
      <c r="XY105" s="357"/>
      <c r="XZ105" s="357"/>
      <c r="YA105" s="357"/>
      <c r="YB105" s="357"/>
      <c r="YC105" s="357"/>
      <c r="YD105" s="357"/>
      <c r="YE105" s="357"/>
      <c r="YF105" s="357"/>
      <c r="YG105" s="357"/>
      <c r="YH105" s="357"/>
      <c r="YI105" s="355"/>
      <c r="YJ105" s="356"/>
      <c r="YK105" s="357"/>
      <c r="YL105" s="357"/>
      <c r="YM105" s="357"/>
      <c r="YN105" s="357"/>
      <c r="YO105" s="357"/>
      <c r="YP105" s="357"/>
      <c r="YQ105" s="357"/>
      <c r="YR105" s="357"/>
      <c r="YS105" s="357"/>
      <c r="YT105" s="357"/>
      <c r="YU105" s="357"/>
      <c r="YV105" s="357"/>
      <c r="YW105" s="357"/>
      <c r="YX105" s="357"/>
      <c r="YY105" s="357"/>
      <c r="YZ105" s="357"/>
      <c r="ZA105" s="357"/>
      <c r="ZB105" s="357"/>
      <c r="ZC105" s="357"/>
      <c r="ZD105" s="357"/>
      <c r="ZE105" s="357"/>
      <c r="ZF105" s="357"/>
      <c r="ZG105" s="357"/>
      <c r="ZH105" s="357"/>
      <c r="ZI105" s="357"/>
      <c r="ZJ105" s="357"/>
      <c r="ZK105" s="357"/>
      <c r="ZL105" s="357"/>
      <c r="ZM105" s="357"/>
      <c r="ZN105" s="357"/>
      <c r="ZO105" s="357"/>
      <c r="ZP105" s="357"/>
      <c r="ZQ105" s="357"/>
      <c r="ZR105" s="357"/>
      <c r="ZS105" s="357"/>
      <c r="ZT105" s="357"/>
      <c r="ZU105" s="357"/>
      <c r="ZV105" s="357"/>
      <c r="ZW105" s="357"/>
      <c r="ZX105" s="357"/>
      <c r="ZY105" s="357"/>
      <c r="ZZ105" s="357"/>
      <c r="AAA105" s="357"/>
      <c r="AAB105" s="357"/>
      <c r="AAC105" s="357"/>
      <c r="AAD105" s="355"/>
      <c r="AAE105" s="356"/>
      <c r="AAF105" s="357"/>
      <c r="AAG105" s="357"/>
      <c r="AAH105" s="357"/>
      <c r="AAI105" s="357"/>
      <c r="AAJ105" s="357"/>
      <c r="AAK105" s="357"/>
      <c r="AAL105" s="357"/>
      <c r="AAM105" s="357"/>
      <c r="AAN105" s="357"/>
      <c r="AAO105" s="357"/>
      <c r="AAP105" s="357"/>
      <c r="AAQ105" s="357"/>
      <c r="AAR105" s="357"/>
      <c r="AAS105" s="357"/>
      <c r="AAT105" s="357"/>
      <c r="AAU105" s="357"/>
      <c r="AAV105" s="357"/>
      <c r="AAW105" s="357"/>
      <c r="AAX105" s="357"/>
      <c r="AAY105" s="357"/>
      <c r="AAZ105" s="357"/>
      <c r="ABA105" s="357"/>
      <c r="ABB105" s="357"/>
      <c r="ABC105" s="357"/>
      <c r="ABD105" s="357"/>
      <c r="ABE105" s="357"/>
      <c r="ABF105" s="357"/>
      <c r="ABG105" s="357"/>
      <c r="ABH105" s="357"/>
      <c r="ABI105" s="357"/>
      <c r="ABJ105" s="357"/>
      <c r="ABK105" s="357"/>
      <c r="ABL105" s="357"/>
      <c r="ABM105" s="357"/>
      <c r="ABN105" s="357"/>
      <c r="ABO105" s="357"/>
      <c r="ABP105" s="357"/>
      <c r="ABQ105" s="357"/>
      <c r="ABR105" s="357"/>
      <c r="ABS105" s="357"/>
      <c r="ABT105" s="357"/>
      <c r="ABU105" s="357"/>
      <c r="ABV105" s="357"/>
      <c r="ABW105" s="357"/>
      <c r="ABX105" s="357"/>
      <c r="ABY105" s="355"/>
      <c r="ABZ105" s="356"/>
      <c r="ACA105" s="357"/>
      <c r="ACB105" s="357"/>
      <c r="ACC105" s="357"/>
      <c r="ACD105" s="357"/>
      <c r="ACE105" s="357"/>
      <c r="ACF105" s="357"/>
      <c r="ACG105" s="357"/>
      <c r="ACH105" s="357"/>
      <c r="ACI105" s="357"/>
      <c r="ACJ105" s="357"/>
      <c r="ACK105" s="357"/>
      <c r="ACL105" s="357"/>
      <c r="ACM105" s="357"/>
      <c r="ACN105" s="357"/>
      <c r="ACO105" s="357"/>
      <c r="ACP105" s="357"/>
      <c r="ACQ105" s="357"/>
      <c r="ACR105" s="357"/>
      <c r="ACS105" s="357"/>
      <c r="ACT105" s="357"/>
      <c r="ACU105" s="357"/>
      <c r="ACV105" s="357"/>
      <c r="ACW105" s="357"/>
      <c r="ACX105" s="357"/>
      <c r="ACY105" s="357"/>
      <c r="ACZ105" s="357"/>
      <c r="ADA105" s="357"/>
      <c r="ADB105" s="357"/>
      <c r="ADC105" s="357"/>
      <c r="ADD105" s="357"/>
      <c r="ADE105" s="357"/>
      <c r="ADF105" s="357"/>
      <c r="ADG105" s="357"/>
      <c r="ADH105" s="357"/>
      <c r="ADI105" s="357"/>
      <c r="ADJ105" s="357"/>
      <c r="ADK105" s="357"/>
      <c r="ADL105" s="357"/>
      <c r="ADM105" s="357"/>
      <c r="ADN105" s="357"/>
      <c r="ADO105" s="357"/>
      <c r="ADP105" s="357"/>
      <c r="ADQ105" s="357"/>
      <c r="ADR105" s="357"/>
      <c r="ADS105" s="357"/>
      <c r="ADT105" s="355"/>
      <c r="ADU105" s="356"/>
      <c r="ADV105" s="357"/>
      <c r="ADW105" s="357"/>
      <c r="ADX105" s="357"/>
      <c r="ADY105" s="357"/>
      <c r="ADZ105" s="357"/>
      <c r="AEA105" s="357"/>
      <c r="AEB105" s="357"/>
      <c r="AEC105" s="357"/>
      <c r="AED105" s="357"/>
      <c r="AEE105" s="357"/>
      <c r="AEF105" s="357"/>
      <c r="AEG105" s="357"/>
      <c r="AEH105" s="357"/>
      <c r="AEI105" s="357"/>
      <c r="AEJ105" s="357"/>
      <c r="AEK105" s="357"/>
      <c r="AEL105" s="357"/>
      <c r="AEM105" s="357"/>
      <c r="AEN105" s="357"/>
      <c r="AEO105" s="357"/>
      <c r="AEP105" s="357"/>
      <c r="AEQ105" s="357"/>
      <c r="AER105" s="357"/>
      <c r="AES105" s="357"/>
      <c r="AET105" s="357"/>
      <c r="AEU105" s="357"/>
      <c r="AEV105" s="357"/>
      <c r="AEW105" s="357"/>
      <c r="AEX105" s="357"/>
      <c r="AEY105" s="357"/>
      <c r="AEZ105" s="357"/>
      <c r="AFA105" s="357"/>
      <c r="AFB105" s="357"/>
      <c r="AFC105" s="357"/>
      <c r="AFD105" s="357"/>
      <c r="AFE105" s="357"/>
      <c r="AFF105" s="357"/>
      <c r="AFG105" s="357"/>
      <c r="AFH105" s="357"/>
      <c r="AFI105" s="357"/>
      <c r="AFJ105" s="357"/>
      <c r="AFK105" s="357"/>
      <c r="AFL105" s="357"/>
      <c r="AFM105" s="357"/>
      <c r="AFN105" s="357"/>
      <c r="AFO105" s="355"/>
      <c r="AFP105" s="356"/>
      <c r="AFQ105" s="357"/>
      <c r="AFR105" s="357"/>
      <c r="AFS105" s="357"/>
      <c r="AFT105" s="357"/>
      <c r="AFU105" s="357"/>
      <c r="AFV105" s="357"/>
      <c r="AFW105" s="357"/>
      <c r="AFX105" s="357"/>
      <c r="AFY105" s="357"/>
      <c r="AFZ105" s="357"/>
      <c r="AGA105" s="357"/>
      <c r="AGB105" s="357"/>
      <c r="AGC105" s="357"/>
      <c r="AGD105" s="357"/>
      <c r="AGE105" s="357"/>
      <c r="AGF105" s="357"/>
      <c r="AGG105" s="357"/>
      <c r="AGH105" s="357"/>
      <c r="AGI105" s="357"/>
      <c r="AGJ105" s="357"/>
      <c r="AGK105" s="357"/>
      <c r="AGL105" s="357"/>
      <c r="AGM105" s="357"/>
      <c r="AGN105" s="357"/>
      <c r="AGO105" s="357"/>
      <c r="AGP105" s="357"/>
      <c r="AGQ105" s="357"/>
      <c r="AGR105" s="357"/>
      <c r="AGS105" s="357"/>
      <c r="AGT105" s="357"/>
      <c r="AGU105" s="357"/>
      <c r="AGV105" s="357"/>
      <c r="AGW105" s="357"/>
      <c r="AGX105" s="357"/>
      <c r="AGY105" s="357"/>
      <c r="AGZ105" s="357"/>
      <c r="AHA105" s="357"/>
      <c r="AHB105" s="357"/>
      <c r="AHC105" s="357"/>
      <c r="AHD105" s="357"/>
      <c r="AHE105" s="357"/>
      <c r="AHF105" s="357"/>
      <c r="AHG105" s="357"/>
      <c r="AHH105" s="357"/>
      <c r="AHI105" s="357"/>
      <c r="AHJ105" s="355"/>
      <c r="AHK105" s="356"/>
      <c r="AHL105" s="357"/>
      <c r="AHM105" s="357"/>
      <c r="AHN105" s="357"/>
      <c r="AHO105" s="357"/>
      <c r="AHP105" s="357"/>
      <c r="AHQ105" s="357"/>
      <c r="AHR105" s="357"/>
      <c r="AHS105" s="357"/>
      <c r="AHT105" s="357"/>
      <c r="AHU105" s="357"/>
      <c r="AHV105" s="357"/>
      <c r="AHW105" s="357"/>
      <c r="AHX105" s="357"/>
      <c r="AHY105" s="357"/>
      <c r="AHZ105" s="357"/>
      <c r="AIA105" s="357"/>
      <c r="AIB105" s="357"/>
      <c r="AIC105" s="357"/>
      <c r="AID105" s="357"/>
      <c r="AIE105" s="357"/>
      <c r="AIF105" s="357"/>
      <c r="AIG105" s="357"/>
      <c r="AIH105" s="357"/>
      <c r="AII105" s="357"/>
      <c r="AIJ105" s="357"/>
      <c r="AIK105" s="357"/>
      <c r="AIL105" s="357"/>
      <c r="AIM105" s="357"/>
      <c r="AIN105" s="357"/>
      <c r="AIO105" s="357"/>
      <c r="AIP105" s="357"/>
      <c r="AIQ105" s="357"/>
      <c r="AIR105" s="357"/>
      <c r="AIS105" s="357"/>
      <c r="AIT105" s="357"/>
      <c r="AIU105" s="357"/>
      <c r="AIV105" s="357"/>
      <c r="AIW105" s="357"/>
      <c r="AIX105" s="357"/>
      <c r="AIY105" s="357"/>
      <c r="AIZ105" s="357"/>
      <c r="AJA105" s="357"/>
      <c r="AJB105" s="357"/>
      <c r="AJC105" s="357"/>
      <c r="AJD105" s="357"/>
      <c r="AJE105" s="355"/>
      <c r="AJF105" s="356"/>
      <c r="AJG105" s="357"/>
      <c r="AJH105" s="357"/>
      <c r="AJI105" s="357"/>
      <c r="AJJ105" s="357"/>
      <c r="AJK105" s="357"/>
      <c r="AJL105" s="357"/>
      <c r="AJM105" s="357"/>
      <c r="AJN105" s="357"/>
      <c r="AJO105" s="357"/>
      <c r="AJP105" s="357"/>
      <c r="AJQ105" s="357"/>
      <c r="AJR105" s="357"/>
      <c r="AJS105" s="357"/>
      <c r="AJT105" s="357"/>
      <c r="AJU105" s="357"/>
      <c r="AJV105" s="357"/>
      <c r="AJW105" s="357"/>
      <c r="AJX105" s="357"/>
      <c r="AJY105" s="357"/>
      <c r="AJZ105" s="357"/>
      <c r="AKA105" s="357"/>
      <c r="AKB105" s="357"/>
      <c r="AKC105" s="357"/>
      <c r="AKD105" s="357"/>
      <c r="AKE105" s="357"/>
      <c r="AKF105" s="357"/>
      <c r="AKG105" s="357"/>
      <c r="AKH105" s="357"/>
      <c r="AKI105" s="357"/>
      <c r="AKJ105" s="357"/>
      <c r="AKK105" s="357"/>
      <c r="AKL105" s="357"/>
      <c r="AKM105" s="357"/>
      <c r="AKN105" s="357"/>
      <c r="AKO105" s="357"/>
      <c r="AKP105" s="357"/>
      <c r="AKQ105" s="357"/>
      <c r="AKR105" s="357"/>
      <c r="AKS105" s="357"/>
      <c r="AKT105" s="357"/>
      <c r="AKU105" s="357"/>
      <c r="AKV105" s="357"/>
      <c r="AKW105" s="357"/>
      <c r="AKX105" s="357"/>
      <c r="AKY105" s="357"/>
      <c r="AKZ105" s="355"/>
      <c r="ALA105" s="356"/>
      <c r="ALB105" s="357"/>
      <c r="ALC105" s="357"/>
      <c r="ALD105" s="357"/>
      <c r="ALE105" s="357"/>
      <c r="ALF105" s="357"/>
      <c r="ALG105" s="357"/>
      <c r="ALH105" s="357"/>
      <c r="ALI105" s="357"/>
      <c r="ALJ105" s="357"/>
      <c r="ALK105" s="357"/>
      <c r="ALL105" s="357"/>
      <c r="ALM105" s="357"/>
      <c r="ALN105" s="357"/>
      <c r="ALO105" s="357"/>
      <c r="ALP105" s="357"/>
      <c r="ALQ105" s="357"/>
      <c r="ALR105" s="357"/>
      <c r="ALS105" s="357"/>
      <c r="ALT105" s="357"/>
      <c r="ALU105" s="357"/>
      <c r="ALV105" s="357"/>
      <c r="ALW105" s="357"/>
      <c r="ALX105" s="357"/>
      <c r="ALY105" s="357"/>
      <c r="ALZ105" s="357"/>
      <c r="AMA105" s="357"/>
      <c r="AMB105" s="357"/>
      <c r="AMC105" s="357"/>
      <c r="AMD105" s="357"/>
      <c r="AME105" s="357"/>
      <c r="AMF105" s="357"/>
      <c r="AMG105" s="357"/>
      <c r="AMH105" s="357"/>
      <c r="AMI105" s="357"/>
      <c r="AMJ105" s="357"/>
      <c r="AMK105" s="357"/>
      <c r="AML105" s="357"/>
      <c r="AMM105" s="357"/>
      <c r="AMN105" s="357"/>
      <c r="AMO105" s="357"/>
      <c r="AMP105" s="357"/>
      <c r="AMQ105" s="357"/>
      <c r="AMR105" s="357"/>
      <c r="AMS105" s="357"/>
      <c r="AMT105" s="357"/>
      <c r="AMU105" s="355"/>
      <c r="AMV105" s="356"/>
      <c r="AMW105" s="357"/>
      <c r="AMX105" s="357"/>
      <c r="AMY105" s="357"/>
      <c r="AMZ105" s="357"/>
      <c r="ANA105" s="357"/>
      <c r="ANB105" s="357"/>
      <c r="ANC105" s="357"/>
      <c r="AND105" s="357"/>
      <c r="ANE105" s="357"/>
      <c r="ANF105" s="357"/>
      <c r="ANG105" s="357"/>
      <c r="ANH105" s="357"/>
      <c r="ANI105" s="357"/>
      <c r="ANJ105" s="357"/>
      <c r="ANK105" s="357"/>
      <c r="ANL105" s="357"/>
      <c r="ANM105" s="357"/>
      <c r="ANN105" s="357"/>
      <c r="ANO105" s="357"/>
      <c r="ANP105" s="357"/>
      <c r="ANQ105" s="357"/>
      <c r="ANR105" s="357"/>
      <c r="ANS105" s="357"/>
      <c r="ANT105" s="357"/>
      <c r="ANU105" s="357"/>
      <c r="ANV105" s="357"/>
      <c r="ANW105" s="357"/>
      <c r="ANX105" s="357"/>
      <c r="ANY105" s="357"/>
      <c r="ANZ105" s="357"/>
      <c r="AOA105" s="357"/>
      <c r="AOB105" s="357"/>
      <c r="AOC105" s="357"/>
      <c r="AOD105" s="357"/>
      <c r="AOE105" s="357"/>
      <c r="AOF105" s="357"/>
      <c r="AOG105" s="357"/>
      <c r="AOH105" s="357"/>
      <c r="AOI105" s="357"/>
      <c r="AOJ105" s="357"/>
      <c r="AOK105" s="357"/>
      <c r="AOL105" s="357"/>
      <c r="AOM105" s="357"/>
      <c r="AON105" s="357"/>
      <c r="AOO105" s="357"/>
      <c r="AOP105" s="355"/>
      <c r="AOQ105" s="356"/>
      <c r="AOR105" s="357"/>
      <c r="AOS105" s="357"/>
      <c r="AOT105" s="357"/>
      <c r="AOU105" s="357"/>
      <c r="AOV105" s="357"/>
      <c r="AOW105" s="357"/>
      <c r="AOX105" s="357"/>
      <c r="AOY105" s="357"/>
      <c r="AOZ105" s="357"/>
      <c r="APA105" s="357"/>
      <c r="APB105" s="357"/>
      <c r="APC105" s="357"/>
      <c r="APD105" s="357"/>
      <c r="APE105" s="357"/>
      <c r="APF105" s="357"/>
      <c r="APG105" s="357"/>
      <c r="APH105" s="357"/>
      <c r="API105" s="357"/>
      <c r="APJ105" s="357"/>
      <c r="APK105" s="357"/>
      <c r="APL105" s="357"/>
      <c r="APM105" s="357"/>
      <c r="APN105" s="357"/>
      <c r="APO105" s="357"/>
      <c r="APP105" s="357"/>
      <c r="APQ105" s="357"/>
      <c r="APR105" s="357"/>
      <c r="APS105" s="357"/>
      <c r="APT105" s="357"/>
      <c r="APU105" s="357"/>
      <c r="APV105" s="357"/>
      <c r="APW105" s="357"/>
      <c r="APX105" s="357"/>
      <c r="APY105" s="357"/>
      <c r="APZ105" s="357"/>
      <c r="AQA105" s="357"/>
      <c r="AQB105" s="357"/>
      <c r="AQC105" s="357"/>
      <c r="AQD105" s="357"/>
      <c r="AQE105" s="357"/>
      <c r="AQF105" s="357"/>
      <c r="AQG105" s="357"/>
      <c r="AQH105" s="357"/>
      <c r="AQI105" s="357"/>
      <c r="AQJ105" s="357"/>
      <c r="AQK105" s="355"/>
      <c r="AQL105" s="356"/>
      <c r="AQM105" s="357"/>
      <c r="AQN105" s="357"/>
      <c r="AQO105" s="357"/>
      <c r="AQP105" s="357"/>
      <c r="AQQ105" s="357"/>
      <c r="AQR105" s="357"/>
      <c r="AQS105" s="357"/>
      <c r="AQT105" s="357"/>
      <c r="AQU105" s="357"/>
      <c r="AQV105" s="357"/>
      <c r="AQW105" s="357"/>
      <c r="AQX105" s="357"/>
      <c r="AQY105" s="357"/>
      <c r="AQZ105" s="357"/>
      <c r="ARA105" s="357"/>
      <c r="ARB105" s="357"/>
      <c r="ARC105" s="357"/>
      <c r="ARD105" s="357"/>
      <c r="ARE105" s="357"/>
      <c r="ARF105" s="357"/>
      <c r="ARG105" s="357"/>
      <c r="ARH105" s="357"/>
      <c r="ARI105" s="357"/>
      <c r="ARJ105" s="357"/>
      <c r="ARK105" s="357"/>
      <c r="ARL105" s="357"/>
      <c r="ARM105" s="357"/>
      <c r="ARN105" s="357"/>
      <c r="ARO105" s="357"/>
      <c r="ARP105" s="357"/>
      <c r="ARQ105" s="357"/>
      <c r="ARR105" s="357"/>
      <c r="ARS105" s="357"/>
      <c r="ART105" s="357"/>
      <c r="ARU105" s="357"/>
      <c r="ARV105" s="357"/>
      <c r="ARW105" s="357"/>
      <c r="ARX105" s="357"/>
      <c r="ARY105" s="357"/>
      <c r="ARZ105" s="357"/>
      <c r="ASA105" s="357"/>
      <c r="ASB105" s="357"/>
      <c r="ASC105" s="357"/>
      <c r="ASD105" s="357"/>
      <c r="ASE105" s="357"/>
      <c r="ASF105" s="355"/>
      <c r="ASG105" s="356"/>
      <c r="ASH105" s="357"/>
      <c r="ASI105" s="357"/>
      <c r="ASJ105" s="357"/>
      <c r="ASK105" s="357"/>
      <c r="ASL105" s="357"/>
      <c r="ASM105" s="357"/>
      <c r="ASN105" s="357"/>
      <c r="ASO105" s="357"/>
      <c r="ASP105" s="357"/>
      <c r="ASQ105" s="357"/>
      <c r="ASR105" s="357"/>
      <c r="ASS105" s="357"/>
      <c r="AST105" s="357"/>
      <c r="ASU105" s="357"/>
      <c r="ASV105" s="357"/>
      <c r="ASW105" s="357"/>
      <c r="ASX105" s="357"/>
      <c r="ASY105" s="357"/>
      <c r="ASZ105" s="357"/>
      <c r="ATA105" s="357"/>
      <c r="ATB105" s="357"/>
      <c r="ATC105" s="357"/>
      <c r="ATD105" s="357"/>
      <c r="ATE105" s="357"/>
      <c r="ATF105" s="357"/>
      <c r="ATG105" s="357"/>
      <c r="ATH105" s="357"/>
      <c r="ATI105" s="357"/>
      <c r="ATJ105" s="357"/>
      <c r="ATK105" s="357"/>
      <c r="ATL105" s="357"/>
      <c r="ATM105" s="357"/>
      <c r="ATN105" s="357"/>
      <c r="ATO105" s="357"/>
      <c r="ATP105" s="357"/>
      <c r="ATQ105" s="357"/>
      <c r="ATR105" s="357"/>
      <c r="ATS105" s="357"/>
      <c r="ATT105" s="357"/>
      <c r="ATU105" s="357"/>
      <c r="ATV105" s="357"/>
      <c r="ATW105" s="357"/>
      <c r="ATX105" s="357"/>
      <c r="ATY105" s="357"/>
      <c r="ATZ105" s="357"/>
      <c r="AUA105" s="355"/>
      <c r="AUB105" s="356"/>
      <c r="AUC105" s="357"/>
      <c r="AUD105" s="357"/>
      <c r="AUE105" s="357"/>
      <c r="AUF105" s="357"/>
      <c r="AUG105" s="357"/>
      <c r="AUH105" s="357"/>
      <c r="AUI105" s="357"/>
      <c r="AUJ105" s="357"/>
      <c r="AUK105" s="357"/>
      <c r="AUL105" s="357"/>
      <c r="AUM105" s="357"/>
      <c r="AUN105" s="357"/>
      <c r="AUO105" s="357"/>
      <c r="AUP105" s="357"/>
      <c r="AUQ105" s="357"/>
      <c r="AUR105" s="357"/>
      <c r="AUS105" s="357"/>
      <c r="AUT105" s="357"/>
      <c r="AUU105" s="357"/>
      <c r="AUV105" s="357"/>
      <c r="AUW105" s="357"/>
      <c r="AUX105" s="357"/>
      <c r="AUY105" s="357"/>
      <c r="AUZ105" s="357"/>
      <c r="AVA105" s="357"/>
      <c r="AVB105" s="357"/>
      <c r="AVC105" s="357"/>
      <c r="AVD105" s="357"/>
      <c r="AVE105" s="357"/>
      <c r="AVF105" s="357"/>
      <c r="AVG105" s="357"/>
      <c r="AVH105" s="357"/>
      <c r="AVI105" s="357"/>
      <c r="AVJ105" s="357"/>
      <c r="AVK105" s="357"/>
      <c r="AVL105" s="357"/>
      <c r="AVM105" s="357"/>
      <c r="AVN105" s="357"/>
      <c r="AVO105" s="357"/>
      <c r="AVP105" s="357"/>
      <c r="AVQ105" s="357"/>
      <c r="AVR105" s="357"/>
      <c r="AVS105" s="357"/>
      <c r="AVT105" s="357"/>
      <c r="AVU105" s="357"/>
      <c r="AVV105" s="355"/>
      <c r="AVW105" s="356"/>
      <c r="AVX105" s="357"/>
      <c r="AVY105" s="357"/>
      <c r="AVZ105" s="357"/>
      <c r="AWA105" s="357"/>
      <c r="AWB105" s="357"/>
      <c r="AWC105" s="357"/>
      <c r="AWD105" s="357"/>
      <c r="AWE105" s="357"/>
      <c r="AWF105" s="357"/>
      <c r="AWG105" s="357"/>
      <c r="AWH105" s="357"/>
      <c r="AWI105" s="357"/>
      <c r="AWJ105" s="357"/>
      <c r="AWK105" s="357"/>
      <c r="AWL105" s="357"/>
      <c r="AWM105" s="357"/>
      <c r="AWN105" s="357"/>
      <c r="AWO105" s="357"/>
      <c r="AWP105" s="357"/>
      <c r="AWQ105" s="357"/>
      <c r="AWR105" s="357"/>
      <c r="AWS105" s="357"/>
      <c r="AWT105" s="357"/>
      <c r="AWU105" s="357"/>
      <c r="AWV105" s="357"/>
      <c r="AWW105" s="357"/>
      <c r="AWX105" s="357"/>
      <c r="AWY105" s="357"/>
      <c r="AWZ105" s="357"/>
      <c r="AXA105" s="357"/>
      <c r="AXB105" s="357"/>
      <c r="AXC105" s="357"/>
      <c r="AXD105" s="357"/>
      <c r="AXE105" s="357"/>
      <c r="AXF105" s="357"/>
      <c r="AXG105" s="357"/>
      <c r="AXH105" s="357"/>
      <c r="AXI105" s="357"/>
      <c r="AXJ105" s="357"/>
      <c r="AXK105" s="357"/>
      <c r="AXL105" s="357"/>
      <c r="AXM105" s="357"/>
      <c r="AXN105" s="357"/>
      <c r="AXO105" s="357"/>
      <c r="AXP105" s="357"/>
      <c r="AXQ105" s="355"/>
      <c r="AXR105" s="356"/>
      <c r="AXS105" s="357"/>
      <c r="AXT105" s="357"/>
      <c r="AXU105" s="357"/>
      <c r="AXV105" s="357"/>
      <c r="AXW105" s="357"/>
      <c r="AXX105" s="357"/>
      <c r="AXY105" s="357"/>
      <c r="AXZ105" s="357"/>
      <c r="AYA105" s="357"/>
      <c r="AYB105" s="357"/>
      <c r="AYC105" s="357"/>
      <c r="AYD105" s="357"/>
      <c r="AYE105" s="357"/>
      <c r="AYF105" s="357"/>
      <c r="AYG105" s="357"/>
      <c r="AYH105" s="357"/>
      <c r="AYI105" s="357"/>
      <c r="AYJ105" s="357"/>
      <c r="AYK105" s="357"/>
      <c r="AYL105" s="357"/>
      <c r="AYM105" s="357"/>
      <c r="AYN105" s="357"/>
      <c r="AYO105" s="357"/>
      <c r="AYP105" s="357"/>
      <c r="AYQ105" s="357"/>
      <c r="AYR105" s="357"/>
      <c r="AYS105" s="357"/>
      <c r="AYT105" s="357"/>
      <c r="AYU105" s="357"/>
      <c r="AYV105" s="357"/>
      <c r="AYW105" s="357"/>
      <c r="AYX105" s="357"/>
      <c r="AYY105" s="357"/>
      <c r="AYZ105" s="357"/>
      <c r="AZA105" s="357"/>
      <c r="AZB105" s="357"/>
      <c r="AZC105" s="357"/>
      <c r="AZD105" s="357"/>
      <c r="AZE105" s="357"/>
      <c r="AZF105" s="357"/>
      <c r="AZG105" s="357"/>
      <c r="AZH105" s="357"/>
      <c r="AZI105" s="357"/>
      <c r="AZJ105" s="357"/>
      <c r="AZK105" s="357"/>
      <c r="AZL105" s="355"/>
      <c r="AZM105" s="356"/>
      <c r="AZN105" s="357"/>
      <c r="AZO105" s="357"/>
      <c r="AZP105" s="357"/>
      <c r="AZQ105" s="357"/>
      <c r="AZR105" s="357"/>
      <c r="AZS105" s="357"/>
      <c r="AZT105" s="357"/>
      <c r="AZU105" s="357"/>
      <c r="AZV105" s="357"/>
      <c r="AZW105" s="357"/>
      <c r="AZX105" s="357"/>
      <c r="AZY105" s="357"/>
      <c r="AZZ105" s="357"/>
      <c r="BAA105" s="357"/>
      <c r="BAB105" s="357"/>
      <c r="BAC105" s="357"/>
      <c r="BAD105" s="357"/>
      <c r="BAE105" s="357"/>
      <c r="BAF105" s="357"/>
      <c r="BAG105" s="357"/>
      <c r="BAH105" s="357"/>
      <c r="BAI105" s="357"/>
      <c r="BAJ105" s="357"/>
      <c r="BAK105" s="357"/>
      <c r="BAL105" s="357"/>
      <c r="BAM105" s="357"/>
      <c r="BAN105" s="357"/>
      <c r="BAO105" s="357"/>
      <c r="BAP105" s="357"/>
      <c r="BAQ105" s="357"/>
      <c r="BAR105" s="357"/>
      <c r="BAS105" s="357"/>
      <c r="BAT105" s="357"/>
      <c r="BAU105" s="357"/>
      <c r="BAV105" s="357"/>
      <c r="BAW105" s="357"/>
      <c r="BAX105" s="357"/>
      <c r="BAY105" s="357"/>
      <c r="BAZ105" s="357"/>
      <c r="BBA105" s="357"/>
      <c r="BBB105" s="357"/>
      <c r="BBC105" s="357"/>
      <c r="BBD105" s="357"/>
      <c r="BBE105" s="357"/>
      <c r="BBF105" s="357"/>
      <c r="BBG105" s="355"/>
      <c r="BBH105" s="356"/>
      <c r="BBI105" s="357"/>
      <c r="BBJ105" s="357"/>
      <c r="BBK105" s="357"/>
      <c r="BBL105" s="357"/>
      <c r="BBM105" s="357"/>
      <c r="BBN105" s="357"/>
      <c r="BBO105" s="357"/>
      <c r="BBP105" s="357"/>
      <c r="BBQ105" s="357"/>
      <c r="BBR105" s="357"/>
      <c r="BBS105" s="357"/>
      <c r="BBT105" s="357"/>
      <c r="BBU105" s="357"/>
      <c r="BBV105" s="357"/>
      <c r="BBW105" s="357"/>
      <c r="BBX105" s="357"/>
      <c r="BBY105" s="357"/>
      <c r="BBZ105" s="357"/>
      <c r="BCA105" s="357"/>
      <c r="BCB105" s="357"/>
      <c r="BCC105" s="357"/>
      <c r="BCD105" s="357"/>
      <c r="BCE105" s="357"/>
      <c r="BCF105" s="357"/>
      <c r="BCG105" s="357"/>
      <c r="BCH105" s="357"/>
      <c r="BCI105" s="357"/>
      <c r="BCJ105" s="357"/>
      <c r="BCK105" s="357"/>
      <c r="BCL105" s="357"/>
      <c r="BCM105" s="357"/>
      <c r="BCN105" s="357"/>
      <c r="BCO105" s="357"/>
      <c r="BCP105" s="357"/>
      <c r="BCQ105" s="357"/>
      <c r="BCR105" s="357"/>
      <c r="BCS105" s="357"/>
      <c r="BCT105" s="357"/>
      <c r="BCU105" s="357"/>
      <c r="BCV105" s="357"/>
      <c r="BCW105" s="357"/>
      <c r="BCX105" s="357"/>
      <c r="BCY105" s="357"/>
      <c r="BCZ105" s="357"/>
      <c r="BDA105" s="357"/>
      <c r="BDB105" s="355"/>
      <c r="BDC105" s="356"/>
      <c r="BDD105" s="357"/>
      <c r="BDE105" s="357"/>
      <c r="BDF105" s="357"/>
      <c r="BDG105" s="357"/>
      <c r="BDH105" s="357"/>
      <c r="BDI105" s="357"/>
      <c r="BDJ105" s="357"/>
      <c r="BDK105" s="357"/>
      <c r="BDL105" s="357"/>
      <c r="BDM105" s="357"/>
      <c r="BDN105" s="357"/>
      <c r="BDO105" s="357"/>
      <c r="BDP105" s="357"/>
      <c r="BDQ105" s="357"/>
      <c r="BDR105" s="357"/>
      <c r="BDS105" s="357"/>
      <c r="BDT105" s="357"/>
      <c r="BDU105" s="357"/>
      <c r="BDV105" s="357"/>
      <c r="BDW105" s="357"/>
      <c r="BDX105" s="357"/>
      <c r="BDY105" s="357"/>
      <c r="BDZ105" s="357"/>
      <c r="BEA105" s="357"/>
      <c r="BEB105" s="357"/>
      <c r="BEC105" s="357"/>
      <c r="BED105" s="357"/>
      <c r="BEE105" s="357"/>
      <c r="BEF105" s="357"/>
      <c r="BEG105" s="357"/>
      <c r="BEH105" s="357"/>
      <c r="BEI105" s="357"/>
      <c r="BEJ105" s="357"/>
      <c r="BEK105" s="357"/>
      <c r="BEL105" s="357"/>
      <c r="BEM105" s="357"/>
      <c r="BEN105" s="357"/>
      <c r="BEO105" s="357"/>
      <c r="BEP105" s="357"/>
      <c r="BEQ105" s="357"/>
      <c r="BER105" s="357"/>
      <c r="BES105" s="357"/>
      <c r="BET105" s="357"/>
      <c r="BEU105" s="357"/>
      <c r="BEV105" s="357"/>
      <c r="BEW105" s="355"/>
      <c r="BEX105" s="356"/>
      <c r="BEY105" s="357"/>
      <c r="BEZ105" s="357"/>
      <c r="BFA105" s="357"/>
      <c r="BFB105" s="357"/>
      <c r="BFC105" s="357"/>
      <c r="BFD105" s="357"/>
      <c r="BFE105" s="357"/>
      <c r="BFF105" s="357"/>
      <c r="BFG105" s="357"/>
      <c r="BFH105" s="357"/>
      <c r="BFI105" s="357"/>
      <c r="BFJ105" s="357"/>
      <c r="BFK105" s="357"/>
      <c r="BFL105" s="357"/>
      <c r="BFM105" s="357"/>
      <c r="BFN105" s="357"/>
      <c r="BFO105" s="357"/>
      <c r="BFP105" s="357"/>
      <c r="BFQ105" s="357"/>
      <c r="BFR105" s="357"/>
      <c r="BFS105" s="357"/>
      <c r="BFT105" s="357"/>
      <c r="BFU105" s="357"/>
      <c r="BFV105" s="357"/>
      <c r="BFW105" s="357"/>
      <c r="BFX105" s="357"/>
      <c r="BFY105" s="357"/>
      <c r="BFZ105" s="357"/>
      <c r="BGA105" s="357"/>
      <c r="BGB105" s="357"/>
      <c r="BGC105" s="357"/>
      <c r="BGD105" s="357"/>
      <c r="BGE105" s="357"/>
      <c r="BGF105" s="357"/>
      <c r="BGG105" s="357"/>
      <c r="BGH105" s="357"/>
      <c r="BGI105" s="357"/>
      <c r="BGJ105" s="357"/>
      <c r="BGK105" s="357"/>
      <c r="BGL105" s="357"/>
      <c r="BGM105" s="357"/>
      <c r="BGN105" s="357"/>
      <c r="BGO105" s="357"/>
      <c r="BGP105" s="357"/>
      <c r="BGQ105" s="357"/>
      <c r="BGR105" s="355"/>
      <c r="BGS105" s="356"/>
      <c r="BGT105" s="357"/>
      <c r="BGU105" s="357"/>
      <c r="BGV105" s="357"/>
      <c r="BGW105" s="357"/>
      <c r="BGX105" s="357"/>
      <c r="BGY105" s="357"/>
      <c r="BGZ105" s="357"/>
      <c r="BHA105" s="357"/>
      <c r="BHB105" s="357"/>
      <c r="BHC105" s="357"/>
      <c r="BHD105" s="357"/>
      <c r="BHE105" s="357"/>
      <c r="BHF105" s="357"/>
      <c r="BHG105" s="357"/>
      <c r="BHH105" s="357"/>
      <c r="BHI105" s="357"/>
      <c r="BHJ105" s="357"/>
      <c r="BHK105" s="357"/>
      <c r="BHL105" s="357"/>
      <c r="BHM105" s="357"/>
      <c r="BHN105" s="357"/>
      <c r="BHO105" s="357"/>
      <c r="BHP105" s="357"/>
      <c r="BHQ105" s="357"/>
      <c r="BHR105" s="357"/>
      <c r="BHS105" s="357"/>
      <c r="BHT105" s="357"/>
      <c r="BHU105" s="357"/>
      <c r="BHV105" s="357"/>
      <c r="BHW105" s="357"/>
      <c r="BHX105" s="357"/>
      <c r="BHY105" s="357"/>
      <c r="BHZ105" s="357"/>
      <c r="BIA105" s="357"/>
      <c r="BIB105" s="357"/>
      <c r="BIC105" s="357"/>
      <c r="BID105" s="357"/>
      <c r="BIE105" s="357"/>
      <c r="BIF105" s="357"/>
      <c r="BIG105" s="357"/>
      <c r="BIH105" s="357"/>
      <c r="BII105" s="357"/>
      <c r="BIJ105" s="357"/>
      <c r="BIK105" s="357"/>
      <c r="BIL105" s="357"/>
      <c r="BIM105" s="355"/>
      <c r="BIN105" s="356"/>
      <c r="BIO105" s="357"/>
      <c r="BIP105" s="357"/>
      <c r="BIQ105" s="357"/>
      <c r="BIR105" s="357"/>
      <c r="BIS105" s="357"/>
      <c r="BIT105" s="357"/>
      <c r="BIU105" s="357"/>
      <c r="BIV105" s="357"/>
      <c r="BIW105" s="357"/>
      <c r="BIX105" s="357"/>
      <c r="BIY105" s="357"/>
      <c r="BIZ105" s="357"/>
      <c r="BJA105" s="357"/>
      <c r="BJB105" s="357"/>
      <c r="BJC105" s="357"/>
      <c r="BJD105" s="357"/>
      <c r="BJE105" s="357"/>
      <c r="BJF105" s="357"/>
      <c r="BJG105" s="357"/>
      <c r="BJH105" s="357"/>
      <c r="BJI105" s="357"/>
      <c r="BJJ105" s="357"/>
      <c r="BJK105" s="357"/>
      <c r="BJL105" s="357"/>
      <c r="BJM105" s="357"/>
      <c r="BJN105" s="357"/>
      <c r="BJO105" s="357"/>
      <c r="BJP105" s="357"/>
      <c r="BJQ105" s="357"/>
      <c r="BJR105" s="357"/>
      <c r="BJS105" s="357"/>
      <c r="BJT105" s="357"/>
      <c r="BJU105" s="357"/>
      <c r="BJV105" s="357"/>
      <c r="BJW105" s="357"/>
      <c r="BJX105" s="357"/>
      <c r="BJY105" s="357"/>
      <c r="BJZ105" s="357"/>
      <c r="BKA105" s="357"/>
      <c r="BKB105" s="357"/>
      <c r="BKC105" s="357"/>
      <c r="BKD105" s="357"/>
      <c r="BKE105" s="357"/>
      <c r="BKF105" s="357"/>
      <c r="BKG105" s="357"/>
      <c r="BKH105" s="355"/>
      <c r="BKI105" s="356"/>
      <c r="BKJ105" s="357"/>
      <c r="BKK105" s="357"/>
      <c r="BKL105" s="357"/>
      <c r="BKM105" s="357"/>
      <c r="BKN105" s="357"/>
      <c r="BKO105" s="357"/>
      <c r="BKP105" s="357"/>
      <c r="BKQ105" s="357"/>
      <c r="BKR105" s="357"/>
      <c r="BKS105" s="357"/>
      <c r="BKT105" s="357"/>
      <c r="BKU105" s="357"/>
      <c r="BKV105" s="357"/>
      <c r="BKW105" s="357"/>
      <c r="BKX105" s="357"/>
      <c r="BKY105" s="357"/>
      <c r="BKZ105" s="357"/>
      <c r="BLA105" s="357"/>
      <c r="BLB105" s="357"/>
      <c r="BLC105" s="357"/>
      <c r="BLD105" s="357"/>
      <c r="BLE105" s="357"/>
      <c r="BLF105" s="357"/>
      <c r="BLG105" s="357"/>
      <c r="BLH105" s="357"/>
      <c r="BLI105" s="357"/>
      <c r="BLJ105" s="357"/>
      <c r="BLK105" s="357"/>
      <c r="BLL105" s="357"/>
      <c r="BLM105" s="357"/>
      <c r="BLN105" s="357"/>
      <c r="BLO105" s="357"/>
      <c r="BLP105" s="357"/>
      <c r="BLQ105" s="357"/>
      <c r="BLR105" s="357"/>
      <c r="BLS105" s="357"/>
      <c r="BLT105" s="357"/>
      <c r="BLU105" s="357"/>
      <c r="BLV105" s="357"/>
      <c r="BLW105" s="357"/>
      <c r="BLX105" s="357"/>
      <c r="BLY105" s="357"/>
      <c r="BLZ105" s="357"/>
      <c r="BMA105" s="357"/>
      <c r="BMB105" s="357"/>
      <c r="BMC105" s="355"/>
      <c r="BMD105" s="356"/>
      <c r="BME105" s="357"/>
      <c r="BMF105" s="357"/>
      <c r="BMG105" s="357"/>
      <c r="BMH105" s="357"/>
      <c r="BMI105" s="357"/>
      <c r="BMJ105" s="357"/>
      <c r="BMK105" s="357"/>
      <c r="BML105" s="357"/>
      <c r="BMM105" s="357"/>
      <c r="BMN105" s="357"/>
      <c r="BMO105" s="357"/>
      <c r="BMP105" s="357"/>
      <c r="BMQ105" s="357"/>
      <c r="BMR105" s="357"/>
      <c r="BMS105" s="357"/>
      <c r="BMT105" s="357"/>
      <c r="BMU105" s="357"/>
      <c r="BMV105" s="357"/>
      <c r="BMW105" s="357"/>
      <c r="BMX105" s="357"/>
      <c r="BMY105" s="357"/>
      <c r="BMZ105" s="357"/>
      <c r="BNA105" s="357"/>
      <c r="BNB105" s="357"/>
      <c r="BNC105" s="357"/>
      <c r="BND105" s="357"/>
      <c r="BNE105" s="357"/>
      <c r="BNF105" s="357"/>
      <c r="BNG105" s="357"/>
      <c r="BNH105" s="357"/>
      <c r="BNI105" s="357"/>
      <c r="BNJ105" s="357"/>
      <c r="BNK105" s="357"/>
      <c r="BNL105" s="357"/>
      <c r="BNM105" s="357"/>
      <c r="BNN105" s="357"/>
      <c r="BNO105" s="357"/>
      <c r="BNP105" s="357"/>
      <c r="BNQ105" s="357"/>
      <c r="BNR105" s="357"/>
      <c r="BNS105" s="357"/>
      <c r="BNT105" s="357"/>
      <c r="BNU105" s="357"/>
      <c r="BNV105" s="357"/>
      <c r="BNW105" s="357"/>
      <c r="BNX105" s="355"/>
      <c r="BNY105" s="356"/>
      <c r="BNZ105" s="357"/>
      <c r="BOA105" s="357"/>
      <c r="BOB105" s="357"/>
      <c r="BOC105" s="357"/>
      <c r="BOD105" s="357"/>
      <c r="BOE105" s="357"/>
      <c r="BOF105" s="357"/>
      <c r="BOG105" s="357"/>
      <c r="BOH105" s="357"/>
      <c r="BOI105" s="357"/>
      <c r="BOJ105" s="357"/>
      <c r="BOK105" s="357"/>
      <c r="BOL105" s="357"/>
      <c r="BOM105" s="357"/>
      <c r="BON105" s="357"/>
      <c r="BOO105" s="357"/>
      <c r="BOP105" s="357"/>
      <c r="BOQ105" s="357"/>
      <c r="BOR105" s="357"/>
      <c r="BOS105" s="357"/>
      <c r="BOT105" s="357"/>
      <c r="BOU105" s="357"/>
      <c r="BOV105" s="357"/>
      <c r="BOW105" s="357"/>
      <c r="BOX105" s="357"/>
      <c r="BOY105" s="357"/>
      <c r="BOZ105" s="357"/>
      <c r="BPA105" s="357"/>
      <c r="BPB105" s="357"/>
      <c r="BPC105" s="357"/>
      <c r="BPD105" s="357"/>
      <c r="BPE105" s="357"/>
      <c r="BPF105" s="357"/>
      <c r="BPG105" s="357"/>
      <c r="BPH105" s="357"/>
      <c r="BPI105" s="357"/>
      <c r="BPJ105" s="357"/>
      <c r="BPK105" s="357"/>
      <c r="BPL105" s="357"/>
      <c r="BPM105" s="357"/>
      <c r="BPN105" s="357"/>
      <c r="BPO105" s="357"/>
      <c r="BPP105" s="357"/>
      <c r="BPQ105" s="357"/>
      <c r="BPR105" s="357"/>
      <c r="BPS105" s="355"/>
      <c r="BPT105" s="356"/>
      <c r="BPU105" s="357"/>
      <c r="BPV105" s="357"/>
      <c r="BPW105" s="357"/>
      <c r="BPX105" s="357"/>
      <c r="BPY105" s="357"/>
      <c r="BPZ105" s="357"/>
      <c r="BQA105" s="357"/>
      <c r="BQB105" s="357"/>
      <c r="BQC105" s="357"/>
      <c r="BQD105" s="357"/>
      <c r="BQE105" s="357"/>
      <c r="BQF105" s="357"/>
      <c r="BQG105" s="357"/>
      <c r="BQH105" s="357"/>
      <c r="BQI105" s="357"/>
      <c r="BQJ105" s="357"/>
      <c r="BQK105" s="357"/>
      <c r="BQL105" s="357"/>
      <c r="BQM105" s="357"/>
      <c r="BQN105" s="357"/>
      <c r="BQO105" s="357"/>
      <c r="BQP105" s="357"/>
      <c r="BQQ105" s="357"/>
      <c r="BQR105" s="357"/>
      <c r="BQS105" s="357"/>
      <c r="BQT105" s="357"/>
      <c r="BQU105" s="357"/>
      <c r="BQV105" s="357"/>
      <c r="BQW105" s="357"/>
      <c r="BQX105" s="357"/>
      <c r="BQY105" s="357"/>
      <c r="BQZ105" s="357"/>
      <c r="BRA105" s="357"/>
      <c r="BRB105" s="357"/>
      <c r="BRC105" s="357"/>
      <c r="BRD105" s="357"/>
      <c r="BRE105" s="357"/>
      <c r="BRF105" s="357"/>
      <c r="BRG105" s="357"/>
      <c r="BRH105" s="357"/>
      <c r="BRI105" s="357"/>
      <c r="BRJ105" s="357"/>
      <c r="BRK105" s="357"/>
      <c r="BRL105" s="357"/>
      <c r="BRM105" s="357"/>
      <c r="BRN105" s="355"/>
      <c r="BRO105" s="356"/>
      <c r="BRP105" s="357"/>
      <c r="BRQ105" s="357"/>
      <c r="BRR105" s="357"/>
      <c r="BRS105" s="357"/>
      <c r="BRT105" s="357"/>
      <c r="BRU105" s="357"/>
      <c r="BRV105" s="357"/>
      <c r="BRW105" s="357"/>
      <c r="BRX105" s="357"/>
      <c r="BRY105" s="357"/>
      <c r="BRZ105" s="357"/>
      <c r="BSA105" s="357"/>
      <c r="BSB105" s="357"/>
      <c r="BSC105" s="357"/>
      <c r="BSD105" s="357"/>
      <c r="BSE105" s="357"/>
      <c r="BSF105" s="357"/>
      <c r="BSG105" s="357"/>
      <c r="BSH105" s="357"/>
      <c r="BSI105" s="357"/>
      <c r="BSJ105" s="357"/>
      <c r="BSK105" s="357"/>
      <c r="BSL105" s="357"/>
      <c r="BSM105" s="357"/>
      <c r="BSN105" s="357"/>
      <c r="BSO105" s="357"/>
      <c r="BSP105" s="357"/>
      <c r="BSQ105" s="357"/>
      <c r="BSR105" s="357"/>
      <c r="BSS105" s="357"/>
      <c r="BST105" s="357"/>
      <c r="BSU105" s="357"/>
      <c r="BSV105" s="357"/>
      <c r="BSW105" s="357"/>
      <c r="BSX105" s="357"/>
      <c r="BSY105" s="357"/>
      <c r="BSZ105" s="357"/>
      <c r="BTA105" s="357"/>
      <c r="BTB105" s="357"/>
      <c r="BTC105" s="357"/>
      <c r="BTD105" s="357"/>
      <c r="BTE105" s="357"/>
      <c r="BTF105" s="357"/>
      <c r="BTG105" s="357"/>
      <c r="BTH105" s="357"/>
      <c r="BTI105" s="355"/>
      <c r="BTJ105" s="356"/>
      <c r="BTK105" s="357"/>
      <c r="BTL105" s="357"/>
      <c r="BTM105" s="357"/>
      <c r="BTN105" s="357"/>
      <c r="BTO105" s="357"/>
      <c r="BTP105" s="357"/>
      <c r="BTQ105" s="357"/>
      <c r="BTR105" s="357"/>
      <c r="BTS105" s="357"/>
      <c r="BTT105" s="357"/>
      <c r="BTU105" s="357"/>
      <c r="BTV105" s="357"/>
      <c r="BTW105" s="357"/>
      <c r="BTX105" s="357"/>
      <c r="BTY105" s="357"/>
      <c r="BTZ105" s="357"/>
      <c r="BUA105" s="357"/>
      <c r="BUB105" s="357"/>
      <c r="BUC105" s="357"/>
      <c r="BUD105" s="357"/>
      <c r="BUE105" s="357"/>
      <c r="BUF105" s="357"/>
      <c r="BUG105" s="357"/>
      <c r="BUH105" s="357"/>
      <c r="BUI105" s="357"/>
      <c r="BUJ105" s="357"/>
      <c r="BUK105" s="357"/>
      <c r="BUL105" s="357"/>
      <c r="BUM105" s="357"/>
      <c r="BUN105" s="357"/>
      <c r="BUO105" s="357"/>
      <c r="BUP105" s="357"/>
      <c r="BUQ105" s="357"/>
      <c r="BUR105" s="357"/>
      <c r="BUS105" s="357"/>
      <c r="BUT105" s="357"/>
      <c r="BUU105" s="357"/>
      <c r="BUV105" s="357"/>
      <c r="BUW105" s="357"/>
      <c r="BUX105" s="357"/>
      <c r="BUY105" s="357"/>
      <c r="BUZ105" s="357"/>
      <c r="BVA105" s="357"/>
      <c r="BVB105" s="357"/>
      <c r="BVC105" s="357"/>
      <c r="BVD105" s="355"/>
      <c r="BVE105" s="356"/>
      <c r="BVF105" s="357"/>
      <c r="BVG105" s="357"/>
      <c r="BVH105" s="357"/>
      <c r="BVI105" s="357"/>
      <c r="BVJ105" s="357"/>
      <c r="BVK105" s="357"/>
      <c r="BVL105" s="357"/>
      <c r="BVM105" s="357"/>
      <c r="BVN105" s="357"/>
      <c r="BVO105" s="357"/>
      <c r="BVP105" s="357"/>
      <c r="BVQ105" s="357"/>
      <c r="BVR105" s="357"/>
      <c r="BVS105" s="357"/>
      <c r="BVT105" s="357"/>
      <c r="BVU105" s="357"/>
      <c r="BVV105" s="357"/>
      <c r="BVW105" s="357"/>
      <c r="BVX105" s="357"/>
      <c r="BVY105" s="357"/>
      <c r="BVZ105" s="357"/>
      <c r="BWA105" s="357"/>
      <c r="BWB105" s="357"/>
      <c r="BWC105" s="357"/>
      <c r="BWD105" s="357"/>
      <c r="BWE105" s="357"/>
      <c r="BWF105" s="357"/>
      <c r="BWG105" s="357"/>
      <c r="BWH105" s="357"/>
      <c r="BWI105" s="357"/>
      <c r="BWJ105" s="357"/>
      <c r="BWK105" s="357"/>
      <c r="BWL105" s="357"/>
      <c r="BWM105" s="357"/>
      <c r="BWN105" s="357"/>
      <c r="BWO105" s="357"/>
      <c r="BWP105" s="357"/>
      <c r="BWQ105" s="357"/>
      <c r="BWR105" s="357"/>
      <c r="BWS105" s="357"/>
      <c r="BWT105" s="357"/>
      <c r="BWU105" s="357"/>
      <c r="BWV105" s="357"/>
      <c r="BWW105" s="357"/>
      <c r="BWX105" s="357"/>
      <c r="BWY105" s="355"/>
      <c r="BWZ105" s="356"/>
      <c r="BXA105" s="357"/>
      <c r="BXB105" s="357"/>
      <c r="BXC105" s="357"/>
      <c r="BXD105" s="357"/>
      <c r="BXE105" s="357"/>
      <c r="BXF105" s="357"/>
      <c r="BXG105" s="357"/>
      <c r="BXH105" s="357"/>
      <c r="BXI105" s="357"/>
      <c r="BXJ105" s="357"/>
      <c r="BXK105" s="357"/>
      <c r="BXL105" s="357"/>
      <c r="BXM105" s="357"/>
      <c r="BXN105" s="357"/>
      <c r="BXO105" s="357"/>
      <c r="BXP105" s="357"/>
      <c r="BXQ105" s="357"/>
      <c r="BXR105" s="357"/>
      <c r="BXS105" s="357"/>
      <c r="BXT105" s="357"/>
      <c r="BXU105" s="357"/>
      <c r="BXV105" s="357"/>
      <c r="BXW105" s="357"/>
      <c r="BXX105" s="357"/>
      <c r="BXY105" s="357"/>
      <c r="BXZ105" s="357"/>
      <c r="BYA105" s="357"/>
      <c r="BYB105" s="357"/>
      <c r="BYC105" s="357"/>
      <c r="BYD105" s="357"/>
      <c r="BYE105" s="357"/>
      <c r="BYF105" s="357"/>
      <c r="BYG105" s="357"/>
      <c r="BYH105" s="357"/>
      <c r="BYI105" s="357"/>
      <c r="BYJ105" s="357"/>
      <c r="BYK105" s="357"/>
      <c r="BYL105" s="357"/>
      <c r="BYM105" s="357"/>
      <c r="BYN105" s="357"/>
      <c r="BYO105" s="357"/>
      <c r="BYP105" s="357"/>
      <c r="BYQ105" s="357"/>
      <c r="BYR105" s="357"/>
      <c r="BYS105" s="357"/>
      <c r="BYT105" s="355"/>
      <c r="BYU105" s="356"/>
      <c r="BYV105" s="357"/>
      <c r="BYW105" s="357"/>
      <c r="BYX105" s="357"/>
      <c r="BYY105" s="357"/>
      <c r="BYZ105" s="357"/>
      <c r="BZA105" s="357"/>
      <c r="BZB105" s="357"/>
      <c r="BZC105" s="357"/>
      <c r="BZD105" s="357"/>
      <c r="BZE105" s="357"/>
      <c r="BZF105" s="357"/>
      <c r="BZG105" s="357"/>
      <c r="BZH105" s="357"/>
      <c r="BZI105" s="357"/>
      <c r="BZJ105" s="357"/>
      <c r="BZK105" s="357"/>
      <c r="BZL105" s="357"/>
      <c r="BZM105" s="357"/>
      <c r="BZN105" s="357"/>
      <c r="BZO105" s="357"/>
      <c r="BZP105" s="357"/>
      <c r="BZQ105" s="357"/>
      <c r="BZR105" s="357"/>
      <c r="BZS105" s="357"/>
      <c r="BZT105" s="357"/>
      <c r="BZU105" s="357"/>
      <c r="BZV105" s="357"/>
      <c r="BZW105" s="357"/>
      <c r="BZX105" s="357"/>
      <c r="BZY105" s="357"/>
      <c r="BZZ105" s="357"/>
      <c r="CAA105" s="357"/>
      <c r="CAB105" s="357"/>
      <c r="CAC105" s="357"/>
      <c r="CAD105" s="357"/>
      <c r="CAE105" s="357"/>
      <c r="CAF105" s="357"/>
      <c r="CAG105" s="357"/>
      <c r="CAH105" s="357"/>
      <c r="CAI105" s="357"/>
      <c r="CAJ105" s="357"/>
      <c r="CAK105" s="357"/>
      <c r="CAL105" s="357"/>
      <c r="CAM105" s="357"/>
      <c r="CAN105" s="357"/>
      <c r="CAO105" s="355"/>
      <c r="CAP105" s="356"/>
      <c r="CAQ105" s="357"/>
      <c r="CAR105" s="357"/>
      <c r="CAS105" s="357"/>
      <c r="CAT105" s="357"/>
      <c r="CAU105" s="357"/>
      <c r="CAV105" s="357"/>
      <c r="CAW105" s="357"/>
      <c r="CAX105" s="357"/>
      <c r="CAY105" s="357"/>
      <c r="CAZ105" s="357"/>
      <c r="CBA105" s="357"/>
      <c r="CBB105" s="357"/>
      <c r="CBC105" s="357"/>
      <c r="CBD105" s="357"/>
      <c r="CBE105" s="357"/>
      <c r="CBF105" s="357"/>
      <c r="CBG105" s="357"/>
      <c r="CBH105" s="357"/>
      <c r="CBI105" s="357"/>
      <c r="CBJ105" s="357"/>
      <c r="CBK105" s="357"/>
      <c r="CBL105" s="357"/>
      <c r="CBM105" s="357"/>
      <c r="CBN105" s="357"/>
      <c r="CBO105" s="357"/>
      <c r="CBP105" s="357"/>
      <c r="CBQ105" s="357"/>
      <c r="CBR105" s="357"/>
      <c r="CBS105" s="357"/>
      <c r="CBT105" s="357"/>
      <c r="CBU105" s="357"/>
      <c r="CBV105" s="357"/>
      <c r="CBW105" s="357"/>
      <c r="CBX105" s="357"/>
      <c r="CBY105" s="357"/>
      <c r="CBZ105" s="357"/>
      <c r="CCA105" s="357"/>
      <c r="CCB105" s="357"/>
      <c r="CCC105" s="357"/>
      <c r="CCD105" s="357"/>
      <c r="CCE105" s="357"/>
      <c r="CCF105" s="357"/>
      <c r="CCG105" s="357"/>
      <c r="CCH105" s="357"/>
      <c r="CCI105" s="357"/>
      <c r="CCJ105" s="355"/>
      <c r="CCK105" s="356"/>
      <c r="CCL105" s="357"/>
      <c r="CCM105" s="357"/>
      <c r="CCN105" s="357"/>
      <c r="CCO105" s="357"/>
      <c r="CCP105" s="357"/>
      <c r="CCQ105" s="357"/>
      <c r="CCR105" s="357"/>
      <c r="CCS105" s="357"/>
      <c r="CCT105" s="357"/>
      <c r="CCU105" s="357"/>
      <c r="CCV105" s="357"/>
      <c r="CCW105" s="357"/>
      <c r="CCX105" s="357"/>
      <c r="CCY105" s="357"/>
      <c r="CCZ105" s="357"/>
      <c r="CDA105" s="357"/>
      <c r="CDB105" s="357"/>
      <c r="CDC105" s="357"/>
      <c r="CDD105" s="357"/>
      <c r="CDE105" s="357"/>
      <c r="CDF105" s="357"/>
      <c r="CDG105" s="357"/>
      <c r="CDH105" s="357"/>
      <c r="CDI105" s="357"/>
      <c r="CDJ105" s="357"/>
      <c r="CDK105" s="357"/>
      <c r="CDL105" s="357"/>
      <c r="CDM105" s="357"/>
      <c r="CDN105" s="357"/>
      <c r="CDO105" s="357"/>
      <c r="CDP105" s="357"/>
      <c r="CDQ105" s="357"/>
      <c r="CDR105" s="357"/>
      <c r="CDS105" s="357"/>
      <c r="CDT105" s="357"/>
      <c r="CDU105" s="357"/>
      <c r="CDV105" s="357"/>
      <c r="CDW105" s="357"/>
      <c r="CDX105" s="357"/>
      <c r="CDY105" s="357"/>
      <c r="CDZ105" s="357"/>
      <c r="CEA105" s="357"/>
      <c r="CEB105" s="357"/>
      <c r="CEC105" s="357"/>
      <c r="CED105" s="357"/>
      <c r="CEE105" s="355"/>
      <c r="CEF105" s="356"/>
      <c r="CEG105" s="357"/>
      <c r="CEH105" s="357"/>
      <c r="CEI105" s="357"/>
      <c r="CEJ105" s="357"/>
      <c r="CEK105" s="357"/>
      <c r="CEL105" s="357"/>
      <c r="CEM105" s="357"/>
      <c r="CEN105" s="357"/>
      <c r="CEO105" s="357"/>
      <c r="CEP105" s="357"/>
      <c r="CEQ105" s="357"/>
      <c r="CER105" s="357"/>
      <c r="CES105" s="357"/>
      <c r="CET105" s="357"/>
      <c r="CEU105" s="357"/>
      <c r="CEV105" s="357"/>
      <c r="CEW105" s="357"/>
      <c r="CEX105" s="357"/>
      <c r="CEY105" s="357"/>
      <c r="CEZ105" s="357"/>
      <c r="CFA105" s="357"/>
      <c r="CFB105" s="357"/>
      <c r="CFC105" s="357"/>
      <c r="CFD105" s="357"/>
      <c r="CFE105" s="357"/>
      <c r="CFF105" s="357"/>
      <c r="CFG105" s="357"/>
      <c r="CFH105" s="357"/>
      <c r="CFI105" s="357"/>
      <c r="CFJ105" s="357"/>
      <c r="CFK105" s="357"/>
      <c r="CFL105" s="357"/>
      <c r="CFM105" s="357"/>
      <c r="CFN105" s="357"/>
      <c r="CFO105" s="357"/>
      <c r="CFP105" s="357"/>
      <c r="CFQ105" s="357"/>
      <c r="CFR105" s="357"/>
      <c r="CFS105" s="357"/>
      <c r="CFT105" s="357"/>
      <c r="CFU105" s="357"/>
      <c r="CFV105" s="357"/>
      <c r="CFW105" s="357"/>
      <c r="CFX105" s="357"/>
      <c r="CFY105" s="357"/>
      <c r="CFZ105" s="355"/>
      <c r="CGA105" s="356"/>
      <c r="CGB105" s="357"/>
      <c r="CGC105" s="357"/>
      <c r="CGD105" s="357"/>
      <c r="CGE105" s="357"/>
      <c r="CGF105" s="357"/>
      <c r="CGG105" s="357"/>
      <c r="CGH105" s="357"/>
      <c r="CGI105" s="357"/>
      <c r="CGJ105" s="357"/>
      <c r="CGK105" s="357"/>
      <c r="CGL105" s="357"/>
      <c r="CGM105" s="357"/>
      <c r="CGN105" s="357"/>
      <c r="CGO105" s="357"/>
      <c r="CGP105" s="357"/>
      <c r="CGQ105" s="357"/>
      <c r="CGR105" s="357"/>
      <c r="CGS105" s="357"/>
      <c r="CGT105" s="357"/>
      <c r="CGU105" s="357"/>
      <c r="CGV105" s="357"/>
      <c r="CGW105" s="357"/>
      <c r="CGX105" s="357"/>
      <c r="CGY105" s="357"/>
      <c r="CGZ105" s="357"/>
      <c r="CHA105" s="357"/>
      <c r="CHB105" s="357"/>
      <c r="CHC105" s="357"/>
      <c r="CHD105" s="357"/>
      <c r="CHE105" s="357"/>
      <c r="CHF105" s="357"/>
      <c r="CHG105" s="357"/>
      <c r="CHH105" s="357"/>
      <c r="CHI105" s="357"/>
      <c r="CHJ105" s="357"/>
      <c r="CHK105" s="357"/>
      <c r="CHL105" s="357"/>
      <c r="CHM105" s="357"/>
      <c r="CHN105" s="357"/>
      <c r="CHO105" s="357"/>
      <c r="CHP105" s="357"/>
      <c r="CHQ105" s="357"/>
      <c r="CHR105" s="357"/>
      <c r="CHS105" s="357"/>
      <c r="CHT105" s="357"/>
      <c r="CHU105" s="355"/>
      <c r="CHV105" s="356"/>
      <c r="CHW105" s="357"/>
      <c r="CHX105" s="357"/>
      <c r="CHY105" s="357"/>
      <c r="CHZ105" s="357"/>
      <c r="CIA105" s="357"/>
      <c r="CIB105" s="357"/>
      <c r="CIC105" s="357"/>
      <c r="CID105" s="357"/>
      <c r="CIE105" s="357"/>
      <c r="CIF105" s="357"/>
      <c r="CIG105" s="357"/>
      <c r="CIH105" s="357"/>
      <c r="CII105" s="357"/>
      <c r="CIJ105" s="357"/>
      <c r="CIK105" s="357"/>
      <c r="CIL105" s="357"/>
      <c r="CIM105" s="357"/>
      <c r="CIN105" s="357"/>
      <c r="CIO105" s="357"/>
      <c r="CIP105" s="357"/>
      <c r="CIQ105" s="357"/>
      <c r="CIR105" s="357"/>
      <c r="CIS105" s="357"/>
      <c r="CIT105" s="357"/>
      <c r="CIU105" s="357"/>
      <c r="CIV105" s="357"/>
      <c r="CIW105" s="357"/>
      <c r="CIX105" s="357"/>
      <c r="CIY105" s="357"/>
      <c r="CIZ105" s="357"/>
      <c r="CJA105" s="357"/>
      <c r="CJB105" s="357"/>
      <c r="CJC105" s="357"/>
      <c r="CJD105" s="357"/>
      <c r="CJE105" s="357"/>
      <c r="CJF105" s="357"/>
      <c r="CJG105" s="357"/>
      <c r="CJH105" s="357"/>
      <c r="CJI105" s="357"/>
      <c r="CJJ105" s="357"/>
      <c r="CJK105" s="357"/>
      <c r="CJL105" s="357"/>
      <c r="CJM105" s="357"/>
      <c r="CJN105" s="357"/>
      <c r="CJO105" s="357"/>
      <c r="CJP105" s="355"/>
      <c r="CJQ105" s="356"/>
      <c r="CJR105" s="357"/>
      <c r="CJS105" s="357"/>
      <c r="CJT105" s="357"/>
      <c r="CJU105" s="357"/>
      <c r="CJV105" s="357"/>
      <c r="CJW105" s="357"/>
      <c r="CJX105" s="357"/>
      <c r="CJY105" s="357"/>
      <c r="CJZ105" s="357"/>
      <c r="CKA105" s="357"/>
      <c r="CKB105" s="357"/>
      <c r="CKC105" s="357"/>
      <c r="CKD105" s="357"/>
      <c r="CKE105" s="357"/>
      <c r="CKF105" s="357"/>
      <c r="CKG105" s="357"/>
      <c r="CKH105" s="357"/>
      <c r="CKI105" s="357"/>
      <c r="CKJ105" s="357"/>
      <c r="CKK105" s="357"/>
      <c r="CKL105" s="357"/>
      <c r="CKM105" s="357"/>
      <c r="CKN105" s="357"/>
      <c r="CKO105" s="357"/>
      <c r="CKP105" s="357"/>
      <c r="CKQ105" s="357"/>
      <c r="CKR105" s="357"/>
      <c r="CKS105" s="357"/>
      <c r="CKT105" s="357"/>
      <c r="CKU105" s="357"/>
      <c r="CKV105" s="357"/>
      <c r="CKW105" s="357"/>
      <c r="CKX105" s="357"/>
      <c r="CKY105" s="357"/>
      <c r="CKZ105" s="357"/>
      <c r="CLA105" s="357"/>
      <c r="CLB105" s="357"/>
      <c r="CLC105" s="357"/>
      <c r="CLD105" s="357"/>
      <c r="CLE105" s="357"/>
      <c r="CLF105" s="357"/>
      <c r="CLG105" s="357"/>
      <c r="CLH105" s="357"/>
      <c r="CLI105" s="357"/>
      <c r="CLJ105" s="357"/>
      <c r="CLK105" s="355"/>
      <c r="CLL105" s="356"/>
      <c r="CLM105" s="357"/>
      <c r="CLN105" s="357"/>
      <c r="CLO105" s="357"/>
      <c r="CLP105" s="357"/>
      <c r="CLQ105" s="357"/>
      <c r="CLR105" s="357"/>
      <c r="CLS105" s="357"/>
      <c r="CLT105" s="357"/>
      <c r="CLU105" s="357"/>
      <c r="CLV105" s="357"/>
      <c r="CLW105" s="357"/>
      <c r="CLX105" s="357"/>
      <c r="CLY105" s="357"/>
      <c r="CLZ105" s="357"/>
      <c r="CMA105" s="357"/>
      <c r="CMB105" s="357"/>
      <c r="CMC105" s="357"/>
      <c r="CMD105" s="357"/>
      <c r="CME105" s="357"/>
      <c r="CMF105" s="357"/>
      <c r="CMG105" s="357"/>
      <c r="CMH105" s="357"/>
      <c r="CMI105" s="357"/>
      <c r="CMJ105" s="357"/>
      <c r="CMK105" s="357"/>
      <c r="CML105" s="357"/>
      <c r="CMM105" s="357"/>
      <c r="CMN105" s="357"/>
      <c r="CMO105" s="357"/>
      <c r="CMP105" s="357"/>
      <c r="CMQ105" s="357"/>
      <c r="CMR105" s="357"/>
      <c r="CMS105" s="357"/>
      <c r="CMT105" s="357"/>
      <c r="CMU105" s="357"/>
      <c r="CMV105" s="357"/>
      <c r="CMW105" s="357"/>
      <c r="CMX105" s="357"/>
      <c r="CMY105" s="357"/>
      <c r="CMZ105" s="357"/>
      <c r="CNA105" s="357"/>
      <c r="CNB105" s="357"/>
      <c r="CNC105" s="357"/>
      <c r="CND105" s="357"/>
      <c r="CNE105" s="357"/>
      <c r="CNF105" s="355"/>
      <c r="CNG105" s="356"/>
      <c r="CNH105" s="357"/>
      <c r="CNI105" s="357"/>
      <c r="CNJ105" s="357"/>
      <c r="CNK105" s="357"/>
      <c r="CNL105" s="357"/>
      <c r="CNM105" s="357"/>
      <c r="CNN105" s="357"/>
      <c r="CNO105" s="357"/>
      <c r="CNP105" s="357"/>
      <c r="CNQ105" s="357"/>
      <c r="CNR105" s="357"/>
      <c r="CNS105" s="357"/>
      <c r="CNT105" s="357"/>
      <c r="CNU105" s="357"/>
      <c r="CNV105" s="357"/>
      <c r="CNW105" s="357"/>
      <c r="CNX105" s="357"/>
      <c r="CNY105" s="357"/>
      <c r="CNZ105" s="357"/>
      <c r="COA105" s="357"/>
      <c r="COB105" s="357"/>
      <c r="COC105" s="357"/>
      <c r="COD105" s="357"/>
      <c r="COE105" s="357"/>
      <c r="COF105" s="357"/>
      <c r="COG105" s="357"/>
      <c r="COH105" s="357"/>
      <c r="COI105" s="357"/>
      <c r="COJ105" s="357"/>
      <c r="COK105" s="357"/>
      <c r="COL105" s="357"/>
      <c r="COM105" s="357"/>
      <c r="CON105" s="357"/>
      <c r="COO105" s="357"/>
      <c r="COP105" s="357"/>
      <c r="COQ105" s="357"/>
      <c r="COR105" s="357"/>
      <c r="COS105" s="357"/>
      <c r="COT105" s="357"/>
      <c r="COU105" s="357"/>
      <c r="COV105" s="357"/>
      <c r="COW105" s="357"/>
      <c r="COX105" s="357"/>
      <c r="COY105" s="357"/>
      <c r="COZ105" s="357"/>
      <c r="CPA105" s="355"/>
      <c r="CPB105" s="356"/>
      <c r="CPC105" s="357"/>
      <c r="CPD105" s="357"/>
      <c r="CPE105" s="357"/>
      <c r="CPF105" s="357"/>
      <c r="CPG105" s="357"/>
      <c r="CPH105" s="357"/>
      <c r="CPI105" s="357"/>
      <c r="CPJ105" s="357"/>
      <c r="CPK105" s="357"/>
      <c r="CPL105" s="357"/>
      <c r="CPM105" s="357"/>
      <c r="CPN105" s="357"/>
      <c r="CPO105" s="357"/>
      <c r="CPP105" s="357"/>
      <c r="CPQ105" s="357"/>
      <c r="CPR105" s="357"/>
      <c r="CPS105" s="357"/>
      <c r="CPT105" s="357"/>
      <c r="CPU105" s="357"/>
      <c r="CPV105" s="357"/>
      <c r="CPW105" s="357"/>
      <c r="CPX105" s="357"/>
      <c r="CPY105" s="357"/>
      <c r="CPZ105" s="357"/>
      <c r="CQA105" s="357"/>
      <c r="CQB105" s="357"/>
      <c r="CQC105" s="357"/>
      <c r="CQD105" s="357"/>
      <c r="CQE105" s="357"/>
      <c r="CQF105" s="357"/>
      <c r="CQG105" s="357"/>
      <c r="CQH105" s="357"/>
      <c r="CQI105" s="357"/>
      <c r="CQJ105" s="357"/>
      <c r="CQK105" s="357"/>
      <c r="CQL105" s="357"/>
      <c r="CQM105" s="357"/>
      <c r="CQN105" s="357"/>
      <c r="CQO105" s="357"/>
      <c r="CQP105" s="357"/>
      <c r="CQQ105" s="357"/>
      <c r="CQR105" s="357"/>
      <c r="CQS105" s="357"/>
      <c r="CQT105" s="357"/>
      <c r="CQU105" s="357"/>
      <c r="CQV105" s="355"/>
      <c r="CQW105" s="356"/>
      <c r="CQX105" s="357"/>
      <c r="CQY105" s="357"/>
      <c r="CQZ105" s="357"/>
      <c r="CRA105" s="357"/>
      <c r="CRB105" s="357"/>
      <c r="CRC105" s="357"/>
      <c r="CRD105" s="357"/>
      <c r="CRE105" s="357"/>
      <c r="CRF105" s="357"/>
      <c r="CRG105" s="357"/>
      <c r="CRH105" s="357"/>
      <c r="CRI105" s="357"/>
      <c r="CRJ105" s="357"/>
      <c r="CRK105" s="357"/>
      <c r="CRL105" s="357"/>
      <c r="CRM105" s="357"/>
      <c r="CRN105" s="357"/>
      <c r="CRO105" s="357"/>
      <c r="CRP105" s="357"/>
      <c r="CRQ105" s="357"/>
      <c r="CRR105" s="357"/>
      <c r="CRS105" s="357"/>
      <c r="CRT105" s="357"/>
      <c r="CRU105" s="357"/>
      <c r="CRV105" s="357"/>
      <c r="CRW105" s="357"/>
      <c r="CRX105" s="357"/>
      <c r="CRY105" s="357"/>
      <c r="CRZ105" s="357"/>
      <c r="CSA105" s="357"/>
      <c r="CSB105" s="357"/>
      <c r="CSC105" s="357"/>
      <c r="CSD105" s="357"/>
      <c r="CSE105" s="357"/>
      <c r="CSF105" s="357"/>
      <c r="CSG105" s="357"/>
      <c r="CSH105" s="357"/>
      <c r="CSI105" s="357"/>
      <c r="CSJ105" s="357"/>
      <c r="CSK105" s="357"/>
      <c r="CSL105" s="357"/>
      <c r="CSM105" s="357"/>
      <c r="CSN105" s="357"/>
      <c r="CSO105" s="357"/>
      <c r="CSP105" s="357"/>
      <c r="CSQ105" s="355"/>
      <c r="CSR105" s="356"/>
      <c r="CSS105" s="357"/>
      <c r="CST105" s="357"/>
      <c r="CSU105" s="357"/>
      <c r="CSV105" s="357"/>
      <c r="CSW105" s="357"/>
      <c r="CSX105" s="357"/>
      <c r="CSY105" s="357"/>
      <c r="CSZ105" s="357"/>
      <c r="CTA105" s="357"/>
      <c r="CTB105" s="357"/>
      <c r="CTC105" s="357"/>
      <c r="CTD105" s="357"/>
      <c r="CTE105" s="357"/>
      <c r="CTF105" s="357"/>
      <c r="CTG105" s="357"/>
      <c r="CTH105" s="357"/>
      <c r="CTI105" s="357"/>
      <c r="CTJ105" s="357"/>
      <c r="CTK105" s="357"/>
      <c r="CTL105" s="357"/>
      <c r="CTM105" s="357"/>
      <c r="CTN105" s="357"/>
      <c r="CTO105" s="357"/>
      <c r="CTP105" s="357"/>
      <c r="CTQ105" s="357"/>
      <c r="CTR105" s="357"/>
      <c r="CTS105" s="357"/>
      <c r="CTT105" s="357"/>
      <c r="CTU105" s="357"/>
      <c r="CTV105" s="357"/>
      <c r="CTW105" s="357"/>
      <c r="CTX105" s="357"/>
      <c r="CTY105" s="357"/>
      <c r="CTZ105" s="357"/>
      <c r="CUA105" s="357"/>
      <c r="CUB105" s="357"/>
      <c r="CUC105" s="357"/>
      <c r="CUD105" s="357"/>
      <c r="CUE105" s="357"/>
      <c r="CUF105" s="357"/>
      <c r="CUG105" s="357"/>
      <c r="CUH105" s="357"/>
      <c r="CUI105" s="357"/>
      <c r="CUJ105" s="357"/>
      <c r="CUK105" s="357"/>
      <c r="CUL105" s="355"/>
      <c r="CUM105" s="356"/>
      <c r="CUN105" s="357"/>
      <c r="CUO105" s="357"/>
      <c r="CUP105" s="357"/>
      <c r="CUQ105" s="357"/>
      <c r="CUR105" s="357"/>
      <c r="CUS105" s="357"/>
      <c r="CUT105" s="357"/>
      <c r="CUU105" s="357"/>
      <c r="CUV105" s="357"/>
      <c r="CUW105" s="357"/>
      <c r="CUX105" s="357"/>
      <c r="CUY105" s="357"/>
      <c r="CUZ105" s="357"/>
      <c r="CVA105" s="357"/>
      <c r="CVB105" s="357"/>
      <c r="CVC105" s="357"/>
      <c r="CVD105" s="357"/>
      <c r="CVE105" s="357"/>
      <c r="CVF105" s="357"/>
      <c r="CVG105" s="357"/>
      <c r="CVH105" s="357"/>
      <c r="CVI105" s="357"/>
      <c r="CVJ105" s="357"/>
      <c r="CVK105" s="357"/>
      <c r="CVL105" s="357"/>
      <c r="CVM105" s="357"/>
      <c r="CVN105" s="357"/>
      <c r="CVO105" s="357"/>
      <c r="CVP105" s="357"/>
      <c r="CVQ105" s="357"/>
      <c r="CVR105" s="357"/>
      <c r="CVS105" s="357"/>
      <c r="CVT105" s="357"/>
      <c r="CVU105" s="357"/>
      <c r="CVV105" s="357"/>
      <c r="CVW105" s="357"/>
      <c r="CVX105" s="357"/>
      <c r="CVY105" s="357"/>
      <c r="CVZ105" s="357"/>
      <c r="CWA105" s="357"/>
      <c r="CWB105" s="357"/>
      <c r="CWC105" s="357"/>
      <c r="CWD105" s="357"/>
      <c r="CWE105" s="357"/>
      <c r="CWF105" s="357"/>
      <c r="CWG105" s="355"/>
      <c r="CWH105" s="356"/>
      <c r="CWI105" s="357"/>
      <c r="CWJ105" s="357"/>
      <c r="CWK105" s="357"/>
      <c r="CWL105" s="357"/>
      <c r="CWM105" s="357"/>
      <c r="CWN105" s="357"/>
      <c r="CWO105" s="357"/>
      <c r="CWP105" s="357"/>
      <c r="CWQ105" s="357"/>
      <c r="CWR105" s="357"/>
      <c r="CWS105" s="357"/>
      <c r="CWT105" s="357"/>
      <c r="CWU105" s="357"/>
      <c r="CWV105" s="357"/>
      <c r="CWW105" s="357"/>
      <c r="CWX105" s="357"/>
      <c r="CWY105" s="357"/>
      <c r="CWZ105" s="357"/>
      <c r="CXA105" s="357"/>
      <c r="CXB105" s="357"/>
      <c r="CXC105" s="357"/>
      <c r="CXD105" s="357"/>
      <c r="CXE105" s="357"/>
      <c r="CXF105" s="357"/>
      <c r="CXG105" s="357"/>
      <c r="CXH105" s="357"/>
      <c r="CXI105" s="357"/>
      <c r="CXJ105" s="357"/>
      <c r="CXK105" s="357"/>
      <c r="CXL105" s="357"/>
      <c r="CXM105" s="357"/>
      <c r="CXN105" s="357"/>
      <c r="CXO105" s="357"/>
      <c r="CXP105" s="357"/>
      <c r="CXQ105" s="357"/>
      <c r="CXR105" s="357"/>
      <c r="CXS105" s="357"/>
      <c r="CXT105" s="357"/>
      <c r="CXU105" s="357"/>
      <c r="CXV105" s="357"/>
      <c r="CXW105" s="357"/>
      <c r="CXX105" s="357"/>
      <c r="CXY105" s="357"/>
      <c r="CXZ105" s="357"/>
      <c r="CYA105" s="357"/>
      <c r="CYB105" s="355"/>
      <c r="CYC105" s="356"/>
      <c r="CYD105" s="357"/>
      <c r="CYE105" s="357"/>
      <c r="CYF105" s="357"/>
      <c r="CYG105" s="357"/>
      <c r="CYH105" s="357"/>
      <c r="CYI105" s="357"/>
      <c r="CYJ105" s="357"/>
      <c r="CYK105" s="357"/>
      <c r="CYL105" s="357"/>
      <c r="CYM105" s="357"/>
      <c r="CYN105" s="357"/>
      <c r="CYO105" s="357"/>
      <c r="CYP105" s="357"/>
      <c r="CYQ105" s="357"/>
      <c r="CYR105" s="357"/>
      <c r="CYS105" s="357"/>
      <c r="CYT105" s="357"/>
      <c r="CYU105" s="357"/>
      <c r="CYV105" s="357"/>
      <c r="CYW105" s="357"/>
      <c r="CYX105" s="357"/>
      <c r="CYY105" s="357"/>
      <c r="CYZ105" s="357"/>
      <c r="CZA105" s="357"/>
      <c r="CZB105" s="357"/>
      <c r="CZC105" s="357"/>
      <c r="CZD105" s="357"/>
      <c r="CZE105" s="357"/>
      <c r="CZF105" s="357"/>
      <c r="CZG105" s="357"/>
      <c r="CZH105" s="357"/>
      <c r="CZI105" s="357"/>
      <c r="CZJ105" s="357"/>
      <c r="CZK105" s="357"/>
      <c r="CZL105" s="357"/>
      <c r="CZM105" s="357"/>
      <c r="CZN105" s="357"/>
      <c r="CZO105" s="357"/>
      <c r="CZP105" s="357"/>
      <c r="CZQ105" s="357"/>
      <c r="CZR105" s="357"/>
      <c r="CZS105" s="357"/>
      <c r="CZT105" s="357"/>
      <c r="CZU105" s="357"/>
      <c r="CZV105" s="357"/>
      <c r="CZW105" s="355"/>
      <c r="CZX105" s="356"/>
      <c r="CZY105" s="357"/>
      <c r="CZZ105" s="357"/>
      <c r="DAA105" s="357"/>
      <c r="DAB105" s="357"/>
      <c r="DAC105" s="357"/>
      <c r="DAD105" s="357"/>
      <c r="DAE105" s="357"/>
      <c r="DAF105" s="357"/>
      <c r="DAG105" s="357"/>
      <c r="DAH105" s="357"/>
      <c r="DAI105" s="357"/>
      <c r="DAJ105" s="357"/>
      <c r="DAK105" s="357"/>
      <c r="DAL105" s="357"/>
      <c r="DAM105" s="357"/>
      <c r="DAN105" s="357"/>
      <c r="DAO105" s="357"/>
      <c r="DAP105" s="357"/>
      <c r="DAQ105" s="357"/>
      <c r="DAR105" s="357"/>
      <c r="DAS105" s="357"/>
      <c r="DAT105" s="357"/>
      <c r="DAU105" s="357"/>
      <c r="DAV105" s="357"/>
      <c r="DAW105" s="357"/>
      <c r="DAX105" s="357"/>
      <c r="DAY105" s="357"/>
      <c r="DAZ105" s="357"/>
      <c r="DBA105" s="357"/>
      <c r="DBB105" s="357"/>
      <c r="DBC105" s="357"/>
      <c r="DBD105" s="357"/>
      <c r="DBE105" s="357"/>
      <c r="DBF105" s="357"/>
      <c r="DBG105" s="357"/>
      <c r="DBH105" s="357"/>
      <c r="DBI105" s="357"/>
      <c r="DBJ105" s="357"/>
      <c r="DBK105" s="357"/>
      <c r="DBL105" s="357"/>
      <c r="DBM105" s="357"/>
      <c r="DBN105" s="357"/>
      <c r="DBO105" s="357"/>
      <c r="DBP105" s="357"/>
      <c r="DBQ105" s="357"/>
      <c r="DBR105" s="355"/>
      <c r="DBS105" s="356"/>
      <c r="DBT105" s="357"/>
      <c r="DBU105" s="357"/>
      <c r="DBV105" s="357"/>
      <c r="DBW105" s="357"/>
      <c r="DBX105" s="357"/>
      <c r="DBY105" s="357"/>
      <c r="DBZ105" s="357"/>
      <c r="DCA105" s="357"/>
      <c r="DCB105" s="357"/>
      <c r="DCC105" s="357"/>
      <c r="DCD105" s="357"/>
      <c r="DCE105" s="357"/>
      <c r="DCF105" s="357"/>
      <c r="DCG105" s="357"/>
      <c r="DCH105" s="357"/>
      <c r="DCI105" s="357"/>
      <c r="DCJ105" s="357"/>
      <c r="DCK105" s="357"/>
      <c r="DCL105" s="357"/>
      <c r="DCM105" s="357"/>
      <c r="DCN105" s="357"/>
      <c r="DCO105" s="357"/>
      <c r="DCP105" s="357"/>
      <c r="DCQ105" s="357"/>
      <c r="DCR105" s="357"/>
      <c r="DCS105" s="357"/>
      <c r="DCT105" s="357"/>
      <c r="DCU105" s="357"/>
      <c r="DCV105" s="357"/>
      <c r="DCW105" s="357"/>
      <c r="DCX105" s="357"/>
      <c r="DCY105" s="357"/>
      <c r="DCZ105" s="357"/>
      <c r="DDA105" s="357"/>
      <c r="DDB105" s="357"/>
      <c r="DDC105" s="357"/>
      <c r="DDD105" s="357"/>
      <c r="DDE105" s="357"/>
      <c r="DDF105" s="357"/>
      <c r="DDG105" s="357"/>
      <c r="DDH105" s="357"/>
      <c r="DDI105" s="357"/>
      <c r="DDJ105" s="357"/>
      <c r="DDK105" s="357"/>
      <c r="DDL105" s="357"/>
      <c r="DDM105" s="355"/>
      <c r="DDN105" s="356"/>
      <c r="DDO105" s="357"/>
      <c r="DDP105" s="357"/>
      <c r="DDQ105" s="357"/>
      <c r="DDR105" s="357"/>
      <c r="DDS105" s="357"/>
      <c r="DDT105" s="357"/>
      <c r="DDU105" s="357"/>
      <c r="DDV105" s="357"/>
      <c r="DDW105" s="357"/>
      <c r="DDX105" s="357"/>
      <c r="DDY105" s="357"/>
      <c r="DDZ105" s="357"/>
      <c r="DEA105" s="357"/>
      <c r="DEB105" s="357"/>
      <c r="DEC105" s="357"/>
      <c r="DED105" s="357"/>
      <c r="DEE105" s="357"/>
      <c r="DEF105" s="357"/>
      <c r="DEG105" s="357"/>
      <c r="DEH105" s="357"/>
      <c r="DEI105" s="357"/>
      <c r="DEJ105" s="357"/>
      <c r="DEK105" s="357"/>
      <c r="DEL105" s="357"/>
      <c r="DEM105" s="357"/>
      <c r="DEN105" s="357"/>
      <c r="DEO105" s="357"/>
      <c r="DEP105" s="357"/>
      <c r="DEQ105" s="357"/>
      <c r="DER105" s="357"/>
      <c r="DES105" s="357"/>
      <c r="DET105" s="357"/>
      <c r="DEU105" s="357"/>
      <c r="DEV105" s="357"/>
      <c r="DEW105" s="357"/>
      <c r="DEX105" s="357"/>
      <c r="DEY105" s="357"/>
      <c r="DEZ105" s="357"/>
      <c r="DFA105" s="357"/>
      <c r="DFB105" s="357"/>
      <c r="DFC105" s="357"/>
      <c r="DFD105" s="357"/>
      <c r="DFE105" s="357"/>
      <c r="DFF105" s="357"/>
      <c r="DFG105" s="357"/>
      <c r="DFH105" s="355"/>
      <c r="DFI105" s="356"/>
      <c r="DFJ105" s="357"/>
      <c r="DFK105" s="357"/>
      <c r="DFL105" s="357"/>
      <c r="DFM105" s="357"/>
      <c r="DFN105" s="357"/>
      <c r="DFO105" s="357"/>
      <c r="DFP105" s="357"/>
      <c r="DFQ105" s="357"/>
      <c r="DFR105" s="357"/>
      <c r="DFS105" s="357"/>
      <c r="DFT105" s="357"/>
      <c r="DFU105" s="357"/>
      <c r="DFV105" s="357"/>
      <c r="DFW105" s="357"/>
      <c r="DFX105" s="357"/>
      <c r="DFY105" s="357"/>
      <c r="DFZ105" s="357"/>
      <c r="DGA105" s="357"/>
      <c r="DGB105" s="357"/>
      <c r="DGC105" s="357"/>
      <c r="DGD105" s="357"/>
      <c r="DGE105" s="357"/>
      <c r="DGF105" s="357"/>
      <c r="DGG105" s="357"/>
      <c r="DGH105" s="357"/>
      <c r="DGI105" s="357"/>
      <c r="DGJ105" s="357"/>
      <c r="DGK105" s="357"/>
      <c r="DGL105" s="357"/>
      <c r="DGM105" s="357"/>
      <c r="DGN105" s="357"/>
      <c r="DGO105" s="357"/>
      <c r="DGP105" s="357"/>
      <c r="DGQ105" s="357"/>
      <c r="DGR105" s="357"/>
      <c r="DGS105" s="357"/>
      <c r="DGT105" s="357"/>
      <c r="DGU105" s="357"/>
      <c r="DGV105" s="357"/>
      <c r="DGW105" s="357"/>
      <c r="DGX105" s="357"/>
      <c r="DGY105" s="357"/>
      <c r="DGZ105" s="357"/>
      <c r="DHA105" s="357"/>
      <c r="DHB105" s="357"/>
      <c r="DHC105" s="355"/>
      <c r="DHD105" s="356"/>
      <c r="DHE105" s="357"/>
      <c r="DHF105" s="357"/>
      <c r="DHG105" s="357"/>
      <c r="DHH105" s="357"/>
      <c r="DHI105" s="357"/>
      <c r="DHJ105" s="357"/>
      <c r="DHK105" s="357"/>
      <c r="DHL105" s="357"/>
      <c r="DHM105" s="357"/>
      <c r="DHN105" s="357"/>
      <c r="DHO105" s="357"/>
      <c r="DHP105" s="357"/>
      <c r="DHQ105" s="357"/>
      <c r="DHR105" s="357"/>
      <c r="DHS105" s="357"/>
      <c r="DHT105" s="357"/>
      <c r="DHU105" s="357"/>
      <c r="DHV105" s="357"/>
      <c r="DHW105" s="357"/>
      <c r="DHX105" s="357"/>
      <c r="DHY105" s="357"/>
      <c r="DHZ105" s="357"/>
      <c r="DIA105" s="357"/>
      <c r="DIB105" s="357"/>
      <c r="DIC105" s="357"/>
      <c r="DID105" s="357"/>
      <c r="DIE105" s="357"/>
      <c r="DIF105" s="357"/>
      <c r="DIG105" s="357"/>
      <c r="DIH105" s="357"/>
      <c r="DII105" s="357"/>
      <c r="DIJ105" s="357"/>
      <c r="DIK105" s="357"/>
      <c r="DIL105" s="357"/>
      <c r="DIM105" s="357"/>
      <c r="DIN105" s="357"/>
      <c r="DIO105" s="357"/>
      <c r="DIP105" s="357"/>
      <c r="DIQ105" s="357"/>
      <c r="DIR105" s="357"/>
      <c r="DIS105" s="357"/>
      <c r="DIT105" s="357"/>
      <c r="DIU105" s="357"/>
      <c r="DIV105" s="357"/>
      <c r="DIW105" s="357"/>
      <c r="DIX105" s="355"/>
      <c r="DIY105" s="356"/>
      <c r="DIZ105" s="357"/>
      <c r="DJA105" s="357"/>
      <c r="DJB105" s="357"/>
      <c r="DJC105" s="357"/>
      <c r="DJD105" s="357"/>
      <c r="DJE105" s="357"/>
      <c r="DJF105" s="357"/>
      <c r="DJG105" s="357"/>
      <c r="DJH105" s="357"/>
      <c r="DJI105" s="357"/>
      <c r="DJJ105" s="357"/>
      <c r="DJK105" s="357"/>
      <c r="DJL105" s="357"/>
      <c r="DJM105" s="357"/>
      <c r="DJN105" s="357"/>
      <c r="DJO105" s="357"/>
      <c r="DJP105" s="357"/>
      <c r="DJQ105" s="357"/>
      <c r="DJR105" s="357"/>
      <c r="DJS105" s="357"/>
      <c r="DJT105" s="357"/>
      <c r="DJU105" s="357"/>
      <c r="DJV105" s="357"/>
      <c r="DJW105" s="357"/>
      <c r="DJX105" s="357"/>
      <c r="DJY105" s="357"/>
      <c r="DJZ105" s="357"/>
      <c r="DKA105" s="357"/>
      <c r="DKB105" s="357"/>
      <c r="DKC105" s="357"/>
      <c r="DKD105" s="357"/>
      <c r="DKE105" s="357"/>
      <c r="DKF105" s="357"/>
      <c r="DKG105" s="357"/>
      <c r="DKH105" s="357"/>
      <c r="DKI105" s="357"/>
      <c r="DKJ105" s="357"/>
      <c r="DKK105" s="357"/>
      <c r="DKL105" s="357"/>
      <c r="DKM105" s="357"/>
      <c r="DKN105" s="357"/>
      <c r="DKO105" s="357"/>
      <c r="DKP105" s="357"/>
      <c r="DKQ105" s="357"/>
      <c r="DKR105" s="357"/>
      <c r="DKS105" s="355"/>
      <c r="DKT105" s="356"/>
      <c r="DKU105" s="357"/>
      <c r="DKV105" s="357"/>
      <c r="DKW105" s="357"/>
      <c r="DKX105" s="357"/>
      <c r="DKY105" s="357"/>
      <c r="DKZ105" s="357"/>
      <c r="DLA105" s="357"/>
      <c r="DLB105" s="357"/>
      <c r="DLC105" s="357"/>
      <c r="DLD105" s="357"/>
      <c r="DLE105" s="357"/>
      <c r="DLF105" s="357"/>
      <c r="DLG105" s="357"/>
      <c r="DLH105" s="357"/>
      <c r="DLI105" s="357"/>
      <c r="DLJ105" s="357"/>
      <c r="DLK105" s="357"/>
      <c r="DLL105" s="357"/>
      <c r="DLM105" s="357"/>
      <c r="DLN105" s="357"/>
      <c r="DLO105" s="357"/>
      <c r="DLP105" s="357"/>
      <c r="DLQ105" s="357"/>
      <c r="DLR105" s="357"/>
      <c r="DLS105" s="357"/>
      <c r="DLT105" s="357"/>
      <c r="DLU105" s="357"/>
      <c r="DLV105" s="357"/>
      <c r="DLW105" s="357"/>
      <c r="DLX105" s="357"/>
      <c r="DLY105" s="357"/>
      <c r="DLZ105" s="357"/>
      <c r="DMA105" s="357"/>
      <c r="DMB105" s="357"/>
      <c r="DMC105" s="357"/>
      <c r="DMD105" s="357"/>
      <c r="DME105" s="357"/>
      <c r="DMF105" s="357"/>
      <c r="DMG105" s="357"/>
      <c r="DMH105" s="357"/>
      <c r="DMI105" s="357"/>
      <c r="DMJ105" s="357"/>
      <c r="DMK105" s="357"/>
      <c r="DML105" s="357"/>
      <c r="DMM105" s="357"/>
      <c r="DMN105" s="355"/>
      <c r="DMO105" s="356"/>
      <c r="DMP105" s="357"/>
      <c r="DMQ105" s="357"/>
      <c r="DMR105" s="357"/>
      <c r="DMS105" s="357"/>
      <c r="DMT105" s="357"/>
      <c r="DMU105" s="357"/>
      <c r="DMV105" s="357"/>
      <c r="DMW105" s="357"/>
      <c r="DMX105" s="357"/>
      <c r="DMY105" s="357"/>
      <c r="DMZ105" s="357"/>
      <c r="DNA105" s="357"/>
      <c r="DNB105" s="357"/>
      <c r="DNC105" s="357"/>
      <c r="DND105" s="357"/>
      <c r="DNE105" s="357"/>
      <c r="DNF105" s="357"/>
      <c r="DNG105" s="357"/>
      <c r="DNH105" s="357"/>
      <c r="DNI105" s="357"/>
      <c r="DNJ105" s="357"/>
      <c r="DNK105" s="357"/>
      <c r="DNL105" s="357"/>
      <c r="DNM105" s="357"/>
      <c r="DNN105" s="357"/>
      <c r="DNO105" s="357"/>
      <c r="DNP105" s="357"/>
      <c r="DNQ105" s="357"/>
      <c r="DNR105" s="357"/>
      <c r="DNS105" s="357"/>
      <c r="DNT105" s="357"/>
      <c r="DNU105" s="357"/>
      <c r="DNV105" s="357"/>
      <c r="DNW105" s="357"/>
      <c r="DNX105" s="357"/>
      <c r="DNY105" s="357"/>
      <c r="DNZ105" s="357"/>
      <c r="DOA105" s="357"/>
      <c r="DOB105" s="357"/>
      <c r="DOC105" s="357"/>
      <c r="DOD105" s="357"/>
      <c r="DOE105" s="357"/>
      <c r="DOF105" s="357"/>
      <c r="DOG105" s="357"/>
      <c r="DOH105" s="357"/>
      <c r="DOI105" s="355"/>
      <c r="DOJ105" s="356"/>
      <c r="DOK105" s="357"/>
      <c r="DOL105" s="357"/>
      <c r="DOM105" s="357"/>
      <c r="DON105" s="357"/>
      <c r="DOO105" s="357"/>
      <c r="DOP105" s="357"/>
      <c r="DOQ105" s="357"/>
      <c r="DOR105" s="357"/>
      <c r="DOS105" s="357"/>
      <c r="DOT105" s="357"/>
      <c r="DOU105" s="357"/>
      <c r="DOV105" s="357"/>
      <c r="DOW105" s="357"/>
      <c r="DOX105" s="357"/>
      <c r="DOY105" s="357"/>
      <c r="DOZ105" s="357"/>
      <c r="DPA105" s="357"/>
      <c r="DPB105" s="357"/>
      <c r="DPC105" s="357"/>
      <c r="DPD105" s="357"/>
      <c r="DPE105" s="357"/>
      <c r="DPF105" s="357"/>
      <c r="DPG105" s="357"/>
      <c r="DPH105" s="357"/>
      <c r="DPI105" s="357"/>
      <c r="DPJ105" s="357"/>
      <c r="DPK105" s="357"/>
      <c r="DPL105" s="357"/>
      <c r="DPM105" s="357"/>
      <c r="DPN105" s="357"/>
      <c r="DPO105" s="357"/>
      <c r="DPP105" s="357"/>
      <c r="DPQ105" s="357"/>
      <c r="DPR105" s="357"/>
      <c r="DPS105" s="357"/>
      <c r="DPT105" s="357"/>
      <c r="DPU105" s="357"/>
      <c r="DPV105" s="357"/>
      <c r="DPW105" s="357"/>
      <c r="DPX105" s="357"/>
      <c r="DPY105" s="357"/>
      <c r="DPZ105" s="357"/>
      <c r="DQA105" s="357"/>
      <c r="DQB105" s="357"/>
      <c r="DQC105" s="357"/>
      <c r="DQD105" s="355"/>
      <c r="DQE105" s="356"/>
      <c r="DQF105" s="357"/>
      <c r="DQG105" s="357"/>
      <c r="DQH105" s="357"/>
      <c r="DQI105" s="357"/>
      <c r="DQJ105" s="357"/>
      <c r="DQK105" s="357"/>
      <c r="DQL105" s="357"/>
      <c r="DQM105" s="357"/>
      <c r="DQN105" s="357"/>
      <c r="DQO105" s="357"/>
      <c r="DQP105" s="357"/>
      <c r="DQQ105" s="357"/>
      <c r="DQR105" s="357"/>
      <c r="DQS105" s="357"/>
      <c r="DQT105" s="357"/>
      <c r="DQU105" s="357"/>
      <c r="DQV105" s="357"/>
      <c r="DQW105" s="357"/>
      <c r="DQX105" s="357"/>
      <c r="DQY105" s="357"/>
      <c r="DQZ105" s="357"/>
      <c r="DRA105" s="357"/>
      <c r="DRB105" s="357"/>
      <c r="DRC105" s="357"/>
      <c r="DRD105" s="357"/>
      <c r="DRE105" s="357"/>
      <c r="DRF105" s="357"/>
      <c r="DRG105" s="357"/>
      <c r="DRH105" s="357"/>
      <c r="DRI105" s="357"/>
      <c r="DRJ105" s="357"/>
      <c r="DRK105" s="357"/>
      <c r="DRL105" s="357"/>
      <c r="DRM105" s="357"/>
      <c r="DRN105" s="357"/>
      <c r="DRO105" s="357"/>
      <c r="DRP105" s="357"/>
      <c r="DRQ105" s="357"/>
      <c r="DRR105" s="357"/>
      <c r="DRS105" s="357"/>
      <c r="DRT105" s="357"/>
      <c r="DRU105" s="357"/>
      <c r="DRV105" s="357"/>
      <c r="DRW105" s="357"/>
      <c r="DRX105" s="357"/>
      <c r="DRY105" s="355"/>
      <c r="DRZ105" s="356"/>
      <c r="DSA105" s="357"/>
      <c r="DSB105" s="357"/>
      <c r="DSC105" s="357"/>
      <c r="DSD105" s="357"/>
      <c r="DSE105" s="357"/>
      <c r="DSF105" s="357"/>
      <c r="DSG105" s="357"/>
      <c r="DSH105" s="357"/>
      <c r="DSI105" s="357"/>
      <c r="DSJ105" s="357"/>
      <c r="DSK105" s="357"/>
      <c r="DSL105" s="357"/>
      <c r="DSM105" s="357"/>
      <c r="DSN105" s="357"/>
      <c r="DSO105" s="357"/>
      <c r="DSP105" s="357"/>
      <c r="DSQ105" s="357"/>
      <c r="DSR105" s="357"/>
      <c r="DSS105" s="357"/>
      <c r="DST105" s="357"/>
      <c r="DSU105" s="357"/>
      <c r="DSV105" s="357"/>
      <c r="DSW105" s="357"/>
      <c r="DSX105" s="357"/>
      <c r="DSY105" s="357"/>
      <c r="DSZ105" s="357"/>
      <c r="DTA105" s="357"/>
      <c r="DTB105" s="357"/>
      <c r="DTC105" s="357"/>
      <c r="DTD105" s="357"/>
      <c r="DTE105" s="357"/>
      <c r="DTF105" s="357"/>
      <c r="DTG105" s="357"/>
      <c r="DTH105" s="357"/>
      <c r="DTI105" s="357"/>
      <c r="DTJ105" s="357"/>
      <c r="DTK105" s="357"/>
      <c r="DTL105" s="357"/>
      <c r="DTM105" s="357"/>
      <c r="DTN105" s="357"/>
      <c r="DTO105" s="357"/>
      <c r="DTP105" s="357"/>
      <c r="DTQ105" s="357"/>
      <c r="DTR105" s="357"/>
      <c r="DTS105" s="357"/>
      <c r="DTT105" s="355"/>
      <c r="DTU105" s="356"/>
      <c r="DTV105" s="357"/>
      <c r="DTW105" s="357"/>
      <c r="DTX105" s="357"/>
      <c r="DTY105" s="357"/>
      <c r="DTZ105" s="357"/>
      <c r="DUA105" s="357"/>
      <c r="DUB105" s="357"/>
      <c r="DUC105" s="357"/>
      <c r="DUD105" s="357"/>
      <c r="DUE105" s="357"/>
      <c r="DUF105" s="357"/>
      <c r="DUG105" s="357"/>
      <c r="DUH105" s="357"/>
      <c r="DUI105" s="357"/>
      <c r="DUJ105" s="357"/>
      <c r="DUK105" s="357"/>
      <c r="DUL105" s="357"/>
      <c r="DUM105" s="357"/>
      <c r="DUN105" s="357"/>
      <c r="DUO105" s="357"/>
      <c r="DUP105" s="357"/>
      <c r="DUQ105" s="357"/>
      <c r="DUR105" s="357"/>
      <c r="DUS105" s="357"/>
      <c r="DUT105" s="357"/>
      <c r="DUU105" s="357"/>
      <c r="DUV105" s="357"/>
      <c r="DUW105" s="357"/>
      <c r="DUX105" s="357"/>
      <c r="DUY105" s="357"/>
      <c r="DUZ105" s="357"/>
      <c r="DVA105" s="357"/>
      <c r="DVB105" s="357"/>
      <c r="DVC105" s="357"/>
      <c r="DVD105" s="357"/>
      <c r="DVE105" s="357"/>
      <c r="DVF105" s="357"/>
      <c r="DVG105" s="357"/>
      <c r="DVH105" s="357"/>
      <c r="DVI105" s="357"/>
      <c r="DVJ105" s="357"/>
      <c r="DVK105" s="357"/>
      <c r="DVL105" s="357"/>
      <c r="DVM105" s="357"/>
      <c r="DVN105" s="357"/>
      <c r="DVO105" s="355"/>
      <c r="DVP105" s="356"/>
      <c r="DVQ105" s="357"/>
      <c r="DVR105" s="357"/>
      <c r="DVS105" s="357"/>
      <c r="DVT105" s="357"/>
      <c r="DVU105" s="357"/>
      <c r="DVV105" s="357"/>
      <c r="DVW105" s="357"/>
      <c r="DVX105" s="357"/>
      <c r="DVY105" s="357"/>
      <c r="DVZ105" s="357"/>
      <c r="DWA105" s="357"/>
      <c r="DWB105" s="357"/>
      <c r="DWC105" s="357"/>
      <c r="DWD105" s="357"/>
      <c r="DWE105" s="357"/>
      <c r="DWF105" s="357"/>
      <c r="DWG105" s="357"/>
      <c r="DWH105" s="357"/>
      <c r="DWI105" s="357"/>
      <c r="DWJ105" s="357"/>
      <c r="DWK105" s="357"/>
      <c r="DWL105" s="357"/>
      <c r="DWM105" s="357"/>
      <c r="DWN105" s="357"/>
      <c r="DWO105" s="357"/>
      <c r="DWP105" s="357"/>
      <c r="DWQ105" s="357"/>
      <c r="DWR105" s="357"/>
      <c r="DWS105" s="357"/>
      <c r="DWT105" s="357"/>
      <c r="DWU105" s="357"/>
      <c r="DWV105" s="357"/>
      <c r="DWW105" s="357"/>
      <c r="DWX105" s="357"/>
      <c r="DWY105" s="357"/>
      <c r="DWZ105" s="357"/>
      <c r="DXA105" s="357"/>
      <c r="DXB105" s="357"/>
      <c r="DXC105" s="357"/>
      <c r="DXD105" s="357"/>
      <c r="DXE105" s="357"/>
      <c r="DXF105" s="357"/>
      <c r="DXG105" s="357"/>
      <c r="DXH105" s="357"/>
      <c r="DXI105" s="357"/>
      <c r="DXJ105" s="355"/>
      <c r="DXK105" s="356"/>
      <c r="DXL105" s="357"/>
      <c r="DXM105" s="357"/>
      <c r="DXN105" s="357"/>
      <c r="DXO105" s="357"/>
      <c r="DXP105" s="357"/>
      <c r="DXQ105" s="357"/>
      <c r="DXR105" s="357"/>
      <c r="DXS105" s="357"/>
      <c r="DXT105" s="357"/>
      <c r="DXU105" s="357"/>
      <c r="DXV105" s="357"/>
      <c r="DXW105" s="357"/>
      <c r="DXX105" s="357"/>
      <c r="DXY105" s="357"/>
      <c r="DXZ105" s="357"/>
      <c r="DYA105" s="357"/>
      <c r="DYB105" s="357"/>
      <c r="DYC105" s="357"/>
      <c r="DYD105" s="357"/>
      <c r="DYE105" s="357"/>
      <c r="DYF105" s="357"/>
      <c r="DYG105" s="357"/>
      <c r="DYH105" s="357"/>
      <c r="DYI105" s="357"/>
      <c r="DYJ105" s="357"/>
      <c r="DYK105" s="357"/>
      <c r="DYL105" s="357"/>
      <c r="DYM105" s="357"/>
      <c r="DYN105" s="357"/>
      <c r="DYO105" s="357"/>
      <c r="DYP105" s="357"/>
      <c r="DYQ105" s="357"/>
      <c r="DYR105" s="357"/>
      <c r="DYS105" s="357"/>
      <c r="DYT105" s="357"/>
      <c r="DYU105" s="357"/>
      <c r="DYV105" s="357"/>
      <c r="DYW105" s="357"/>
      <c r="DYX105" s="357"/>
      <c r="DYY105" s="357"/>
      <c r="DYZ105" s="357"/>
      <c r="DZA105" s="357"/>
      <c r="DZB105" s="357"/>
      <c r="DZC105" s="357"/>
      <c r="DZD105" s="357"/>
      <c r="DZE105" s="355"/>
      <c r="DZF105" s="356"/>
      <c r="DZG105" s="357"/>
      <c r="DZH105" s="357"/>
      <c r="DZI105" s="357"/>
      <c r="DZJ105" s="357"/>
      <c r="DZK105" s="357"/>
      <c r="DZL105" s="357"/>
      <c r="DZM105" s="357"/>
      <c r="DZN105" s="357"/>
      <c r="DZO105" s="357"/>
      <c r="DZP105" s="357"/>
      <c r="DZQ105" s="357"/>
      <c r="DZR105" s="357"/>
      <c r="DZS105" s="357"/>
      <c r="DZT105" s="357"/>
      <c r="DZU105" s="357"/>
      <c r="DZV105" s="357"/>
      <c r="DZW105" s="357"/>
      <c r="DZX105" s="357"/>
      <c r="DZY105" s="357"/>
      <c r="DZZ105" s="357"/>
      <c r="EAA105" s="357"/>
      <c r="EAB105" s="357"/>
      <c r="EAC105" s="357"/>
      <c r="EAD105" s="357"/>
      <c r="EAE105" s="357"/>
      <c r="EAF105" s="357"/>
      <c r="EAG105" s="357"/>
      <c r="EAH105" s="357"/>
      <c r="EAI105" s="357"/>
      <c r="EAJ105" s="357"/>
      <c r="EAK105" s="357"/>
      <c r="EAL105" s="357"/>
      <c r="EAM105" s="357"/>
      <c r="EAN105" s="357"/>
      <c r="EAO105" s="357"/>
      <c r="EAP105" s="357"/>
      <c r="EAQ105" s="357"/>
      <c r="EAR105" s="357"/>
      <c r="EAS105" s="357"/>
      <c r="EAT105" s="357"/>
      <c r="EAU105" s="357"/>
      <c r="EAV105" s="357"/>
      <c r="EAW105" s="357"/>
      <c r="EAX105" s="357"/>
      <c r="EAY105" s="357"/>
      <c r="EAZ105" s="355"/>
      <c r="EBA105" s="356"/>
      <c r="EBB105" s="357"/>
      <c r="EBC105" s="357"/>
      <c r="EBD105" s="357"/>
      <c r="EBE105" s="357"/>
      <c r="EBF105" s="357"/>
      <c r="EBG105" s="357"/>
      <c r="EBH105" s="357"/>
      <c r="EBI105" s="357"/>
      <c r="EBJ105" s="357"/>
      <c r="EBK105" s="357"/>
      <c r="EBL105" s="357"/>
      <c r="EBM105" s="357"/>
      <c r="EBN105" s="357"/>
      <c r="EBO105" s="357"/>
      <c r="EBP105" s="357"/>
      <c r="EBQ105" s="357"/>
      <c r="EBR105" s="357"/>
      <c r="EBS105" s="357"/>
      <c r="EBT105" s="357"/>
      <c r="EBU105" s="357"/>
      <c r="EBV105" s="357"/>
      <c r="EBW105" s="357"/>
      <c r="EBX105" s="357"/>
      <c r="EBY105" s="357"/>
      <c r="EBZ105" s="357"/>
      <c r="ECA105" s="357"/>
      <c r="ECB105" s="357"/>
      <c r="ECC105" s="357"/>
      <c r="ECD105" s="357"/>
      <c r="ECE105" s="357"/>
      <c r="ECF105" s="357"/>
      <c r="ECG105" s="357"/>
      <c r="ECH105" s="357"/>
      <c r="ECI105" s="357"/>
      <c r="ECJ105" s="357"/>
      <c r="ECK105" s="357"/>
      <c r="ECL105" s="357"/>
      <c r="ECM105" s="357"/>
      <c r="ECN105" s="357"/>
      <c r="ECO105" s="357"/>
      <c r="ECP105" s="357"/>
      <c r="ECQ105" s="357"/>
      <c r="ECR105" s="357"/>
      <c r="ECS105" s="357"/>
      <c r="ECT105" s="357"/>
      <c r="ECU105" s="355"/>
      <c r="ECV105" s="356"/>
      <c r="ECW105" s="357"/>
      <c r="ECX105" s="357"/>
      <c r="ECY105" s="357"/>
      <c r="ECZ105" s="357"/>
      <c r="EDA105" s="357"/>
      <c r="EDB105" s="357"/>
      <c r="EDC105" s="357"/>
      <c r="EDD105" s="357"/>
      <c r="EDE105" s="357"/>
      <c r="EDF105" s="357"/>
      <c r="EDG105" s="357"/>
      <c r="EDH105" s="357"/>
      <c r="EDI105" s="357"/>
      <c r="EDJ105" s="357"/>
      <c r="EDK105" s="357"/>
      <c r="EDL105" s="357"/>
      <c r="EDM105" s="357"/>
      <c r="EDN105" s="357"/>
      <c r="EDO105" s="357"/>
      <c r="EDP105" s="357"/>
      <c r="EDQ105" s="357"/>
      <c r="EDR105" s="357"/>
      <c r="EDS105" s="357"/>
      <c r="EDT105" s="357"/>
      <c r="EDU105" s="357"/>
      <c r="EDV105" s="357"/>
      <c r="EDW105" s="357"/>
      <c r="EDX105" s="357"/>
      <c r="EDY105" s="357"/>
      <c r="EDZ105" s="357"/>
      <c r="EEA105" s="357"/>
      <c r="EEB105" s="357"/>
      <c r="EEC105" s="357"/>
      <c r="EED105" s="357"/>
      <c r="EEE105" s="357"/>
      <c r="EEF105" s="357"/>
      <c r="EEG105" s="357"/>
      <c r="EEH105" s="357"/>
      <c r="EEI105" s="357"/>
      <c r="EEJ105" s="357"/>
      <c r="EEK105" s="357"/>
      <c r="EEL105" s="357"/>
      <c r="EEM105" s="357"/>
      <c r="EEN105" s="357"/>
      <c r="EEO105" s="357"/>
      <c r="EEP105" s="355"/>
      <c r="EEQ105" s="356"/>
      <c r="EER105" s="357"/>
      <c r="EES105" s="357"/>
      <c r="EET105" s="357"/>
      <c r="EEU105" s="357"/>
      <c r="EEV105" s="357"/>
      <c r="EEW105" s="357"/>
      <c r="EEX105" s="357"/>
      <c r="EEY105" s="357"/>
      <c r="EEZ105" s="357"/>
      <c r="EFA105" s="357"/>
      <c r="EFB105" s="357"/>
      <c r="EFC105" s="357"/>
      <c r="EFD105" s="357"/>
      <c r="EFE105" s="357"/>
      <c r="EFF105" s="357"/>
      <c r="EFG105" s="357"/>
      <c r="EFH105" s="357"/>
      <c r="EFI105" s="357"/>
      <c r="EFJ105" s="357"/>
      <c r="EFK105" s="357"/>
      <c r="EFL105" s="357"/>
      <c r="EFM105" s="357"/>
      <c r="EFN105" s="357"/>
      <c r="EFO105" s="357"/>
      <c r="EFP105" s="357"/>
      <c r="EFQ105" s="357"/>
      <c r="EFR105" s="357"/>
      <c r="EFS105" s="357"/>
      <c r="EFT105" s="357"/>
      <c r="EFU105" s="357"/>
      <c r="EFV105" s="357"/>
      <c r="EFW105" s="357"/>
      <c r="EFX105" s="357"/>
      <c r="EFY105" s="357"/>
      <c r="EFZ105" s="357"/>
      <c r="EGA105" s="357"/>
      <c r="EGB105" s="357"/>
      <c r="EGC105" s="357"/>
      <c r="EGD105" s="357"/>
      <c r="EGE105" s="357"/>
      <c r="EGF105" s="357"/>
      <c r="EGG105" s="357"/>
      <c r="EGH105" s="357"/>
      <c r="EGI105" s="357"/>
      <c r="EGJ105" s="357"/>
      <c r="EGK105" s="355"/>
      <c r="EGL105" s="356"/>
      <c r="EGM105" s="357"/>
      <c r="EGN105" s="357"/>
      <c r="EGO105" s="357"/>
      <c r="EGP105" s="357"/>
      <c r="EGQ105" s="357"/>
      <c r="EGR105" s="357"/>
      <c r="EGS105" s="357"/>
      <c r="EGT105" s="357"/>
      <c r="EGU105" s="357"/>
      <c r="EGV105" s="357"/>
      <c r="EGW105" s="357"/>
      <c r="EGX105" s="357"/>
      <c r="EGY105" s="357"/>
      <c r="EGZ105" s="357"/>
      <c r="EHA105" s="357"/>
      <c r="EHB105" s="357"/>
      <c r="EHC105" s="357"/>
      <c r="EHD105" s="357"/>
      <c r="EHE105" s="357"/>
      <c r="EHF105" s="357"/>
      <c r="EHG105" s="357"/>
      <c r="EHH105" s="357"/>
      <c r="EHI105" s="357"/>
      <c r="EHJ105" s="357"/>
      <c r="EHK105" s="357"/>
      <c r="EHL105" s="357"/>
      <c r="EHM105" s="357"/>
      <c r="EHN105" s="357"/>
      <c r="EHO105" s="357"/>
      <c r="EHP105" s="357"/>
      <c r="EHQ105" s="357"/>
      <c r="EHR105" s="357"/>
      <c r="EHS105" s="357"/>
      <c r="EHT105" s="357"/>
      <c r="EHU105" s="357"/>
      <c r="EHV105" s="357"/>
      <c r="EHW105" s="357"/>
      <c r="EHX105" s="357"/>
      <c r="EHY105" s="357"/>
      <c r="EHZ105" s="357"/>
      <c r="EIA105" s="357"/>
      <c r="EIB105" s="357"/>
      <c r="EIC105" s="357"/>
      <c r="EID105" s="357"/>
      <c r="EIE105" s="357"/>
      <c r="EIF105" s="355"/>
      <c r="EIG105" s="356"/>
      <c r="EIH105" s="357"/>
      <c r="EII105" s="357"/>
      <c r="EIJ105" s="357"/>
      <c r="EIK105" s="357"/>
      <c r="EIL105" s="357"/>
      <c r="EIM105" s="357"/>
      <c r="EIN105" s="357"/>
      <c r="EIO105" s="357"/>
      <c r="EIP105" s="357"/>
      <c r="EIQ105" s="357"/>
      <c r="EIR105" s="357"/>
      <c r="EIS105" s="357"/>
      <c r="EIT105" s="357"/>
      <c r="EIU105" s="357"/>
      <c r="EIV105" s="357"/>
      <c r="EIW105" s="357"/>
      <c r="EIX105" s="357"/>
      <c r="EIY105" s="357"/>
      <c r="EIZ105" s="357"/>
      <c r="EJA105" s="357"/>
      <c r="EJB105" s="357"/>
      <c r="EJC105" s="357"/>
      <c r="EJD105" s="357"/>
      <c r="EJE105" s="357"/>
      <c r="EJF105" s="357"/>
      <c r="EJG105" s="357"/>
      <c r="EJH105" s="357"/>
      <c r="EJI105" s="357"/>
      <c r="EJJ105" s="357"/>
      <c r="EJK105" s="357"/>
      <c r="EJL105" s="357"/>
      <c r="EJM105" s="357"/>
      <c r="EJN105" s="357"/>
      <c r="EJO105" s="357"/>
      <c r="EJP105" s="357"/>
      <c r="EJQ105" s="357"/>
      <c r="EJR105" s="357"/>
      <c r="EJS105" s="357"/>
      <c r="EJT105" s="357"/>
      <c r="EJU105" s="357"/>
      <c r="EJV105" s="357"/>
      <c r="EJW105" s="357"/>
      <c r="EJX105" s="357"/>
      <c r="EJY105" s="357"/>
      <c r="EJZ105" s="357"/>
      <c r="EKA105" s="355"/>
      <c r="EKB105" s="356"/>
      <c r="EKC105" s="357"/>
      <c r="EKD105" s="357"/>
      <c r="EKE105" s="357"/>
      <c r="EKF105" s="357"/>
      <c r="EKG105" s="357"/>
      <c r="EKH105" s="357"/>
      <c r="EKI105" s="357"/>
      <c r="EKJ105" s="357"/>
      <c r="EKK105" s="357"/>
      <c r="EKL105" s="357"/>
      <c r="EKM105" s="357"/>
      <c r="EKN105" s="357"/>
      <c r="EKO105" s="357"/>
      <c r="EKP105" s="357"/>
      <c r="EKQ105" s="357"/>
      <c r="EKR105" s="357"/>
      <c r="EKS105" s="357"/>
      <c r="EKT105" s="357"/>
      <c r="EKU105" s="357"/>
      <c r="EKV105" s="357"/>
      <c r="EKW105" s="357"/>
      <c r="EKX105" s="357"/>
      <c r="EKY105" s="357"/>
      <c r="EKZ105" s="357"/>
      <c r="ELA105" s="357"/>
      <c r="ELB105" s="357"/>
      <c r="ELC105" s="357"/>
      <c r="ELD105" s="357"/>
      <c r="ELE105" s="357"/>
      <c r="ELF105" s="357"/>
      <c r="ELG105" s="357"/>
      <c r="ELH105" s="357"/>
      <c r="ELI105" s="357"/>
      <c r="ELJ105" s="357"/>
      <c r="ELK105" s="357"/>
      <c r="ELL105" s="357"/>
      <c r="ELM105" s="357"/>
      <c r="ELN105" s="357"/>
      <c r="ELO105" s="357"/>
      <c r="ELP105" s="357"/>
      <c r="ELQ105" s="357"/>
      <c r="ELR105" s="357"/>
      <c r="ELS105" s="357"/>
      <c r="ELT105" s="357"/>
      <c r="ELU105" s="357"/>
      <c r="ELV105" s="355"/>
      <c r="ELW105" s="356"/>
      <c r="ELX105" s="357"/>
      <c r="ELY105" s="357"/>
      <c r="ELZ105" s="357"/>
      <c r="EMA105" s="357"/>
      <c r="EMB105" s="357"/>
      <c r="EMC105" s="357"/>
      <c r="EMD105" s="357"/>
      <c r="EME105" s="357"/>
      <c r="EMF105" s="357"/>
      <c r="EMG105" s="357"/>
      <c r="EMH105" s="357"/>
      <c r="EMI105" s="357"/>
      <c r="EMJ105" s="357"/>
      <c r="EMK105" s="357"/>
      <c r="EML105" s="357"/>
      <c r="EMM105" s="357"/>
      <c r="EMN105" s="357"/>
      <c r="EMO105" s="357"/>
      <c r="EMP105" s="357"/>
      <c r="EMQ105" s="357"/>
      <c r="EMR105" s="357"/>
      <c r="EMS105" s="357"/>
      <c r="EMT105" s="357"/>
      <c r="EMU105" s="357"/>
      <c r="EMV105" s="357"/>
      <c r="EMW105" s="357"/>
      <c r="EMX105" s="357"/>
      <c r="EMY105" s="357"/>
      <c r="EMZ105" s="357"/>
      <c r="ENA105" s="357"/>
      <c r="ENB105" s="357"/>
      <c r="ENC105" s="357"/>
      <c r="END105" s="357"/>
      <c r="ENE105" s="357"/>
      <c r="ENF105" s="357"/>
      <c r="ENG105" s="357"/>
      <c r="ENH105" s="357"/>
      <c r="ENI105" s="357"/>
      <c r="ENJ105" s="357"/>
      <c r="ENK105" s="357"/>
      <c r="ENL105" s="357"/>
      <c r="ENM105" s="357"/>
      <c r="ENN105" s="357"/>
      <c r="ENO105" s="357"/>
      <c r="ENP105" s="357"/>
      <c r="ENQ105" s="355"/>
      <c r="ENR105" s="356"/>
      <c r="ENS105" s="357"/>
      <c r="ENT105" s="357"/>
      <c r="ENU105" s="357"/>
      <c r="ENV105" s="357"/>
      <c r="ENW105" s="357"/>
      <c r="ENX105" s="357"/>
      <c r="ENY105" s="357"/>
      <c r="ENZ105" s="357"/>
      <c r="EOA105" s="357"/>
      <c r="EOB105" s="357"/>
      <c r="EOC105" s="357"/>
      <c r="EOD105" s="357"/>
      <c r="EOE105" s="357"/>
      <c r="EOF105" s="357"/>
      <c r="EOG105" s="357"/>
      <c r="EOH105" s="357"/>
      <c r="EOI105" s="357"/>
      <c r="EOJ105" s="357"/>
      <c r="EOK105" s="357"/>
      <c r="EOL105" s="357"/>
      <c r="EOM105" s="357"/>
      <c r="EON105" s="357"/>
      <c r="EOO105" s="357"/>
      <c r="EOP105" s="357"/>
      <c r="EOQ105" s="357"/>
      <c r="EOR105" s="357"/>
      <c r="EOS105" s="357"/>
      <c r="EOT105" s="357"/>
      <c r="EOU105" s="357"/>
      <c r="EOV105" s="357"/>
      <c r="EOW105" s="357"/>
      <c r="EOX105" s="357"/>
      <c r="EOY105" s="357"/>
      <c r="EOZ105" s="357"/>
      <c r="EPA105" s="357"/>
      <c r="EPB105" s="357"/>
      <c r="EPC105" s="357"/>
      <c r="EPD105" s="357"/>
      <c r="EPE105" s="357"/>
      <c r="EPF105" s="357"/>
      <c r="EPG105" s="357"/>
      <c r="EPH105" s="357"/>
      <c r="EPI105" s="357"/>
      <c r="EPJ105" s="357"/>
      <c r="EPK105" s="357"/>
      <c r="EPL105" s="355"/>
      <c r="EPM105" s="356"/>
      <c r="EPN105" s="357"/>
      <c r="EPO105" s="357"/>
      <c r="EPP105" s="357"/>
      <c r="EPQ105" s="357"/>
      <c r="EPR105" s="357"/>
      <c r="EPS105" s="357"/>
      <c r="EPT105" s="357"/>
      <c r="EPU105" s="357"/>
      <c r="EPV105" s="357"/>
      <c r="EPW105" s="357"/>
      <c r="EPX105" s="357"/>
      <c r="EPY105" s="357"/>
      <c r="EPZ105" s="357"/>
      <c r="EQA105" s="357"/>
      <c r="EQB105" s="357"/>
      <c r="EQC105" s="357"/>
      <c r="EQD105" s="357"/>
      <c r="EQE105" s="357"/>
      <c r="EQF105" s="357"/>
      <c r="EQG105" s="357"/>
      <c r="EQH105" s="357"/>
      <c r="EQI105" s="357"/>
      <c r="EQJ105" s="357"/>
      <c r="EQK105" s="357"/>
      <c r="EQL105" s="357"/>
      <c r="EQM105" s="357"/>
      <c r="EQN105" s="357"/>
      <c r="EQO105" s="357"/>
      <c r="EQP105" s="357"/>
      <c r="EQQ105" s="357"/>
      <c r="EQR105" s="357"/>
      <c r="EQS105" s="357"/>
      <c r="EQT105" s="357"/>
      <c r="EQU105" s="357"/>
      <c r="EQV105" s="357"/>
      <c r="EQW105" s="357"/>
      <c r="EQX105" s="357"/>
      <c r="EQY105" s="357"/>
      <c r="EQZ105" s="357"/>
      <c r="ERA105" s="357"/>
      <c r="ERB105" s="357"/>
      <c r="ERC105" s="357"/>
      <c r="ERD105" s="357"/>
      <c r="ERE105" s="357"/>
      <c r="ERF105" s="357"/>
      <c r="ERG105" s="355"/>
      <c r="ERH105" s="356"/>
      <c r="ERI105" s="357"/>
      <c r="ERJ105" s="357"/>
      <c r="ERK105" s="357"/>
      <c r="ERL105" s="357"/>
      <c r="ERM105" s="357"/>
      <c r="ERN105" s="357"/>
      <c r="ERO105" s="357"/>
      <c r="ERP105" s="357"/>
      <c r="ERQ105" s="357"/>
      <c r="ERR105" s="357"/>
      <c r="ERS105" s="357"/>
      <c r="ERT105" s="357"/>
      <c r="ERU105" s="357"/>
      <c r="ERV105" s="357"/>
      <c r="ERW105" s="357"/>
      <c r="ERX105" s="357"/>
      <c r="ERY105" s="357"/>
      <c r="ERZ105" s="357"/>
      <c r="ESA105" s="357"/>
      <c r="ESB105" s="357"/>
      <c r="ESC105" s="357"/>
      <c r="ESD105" s="357"/>
      <c r="ESE105" s="357"/>
      <c r="ESF105" s="357"/>
      <c r="ESG105" s="357"/>
      <c r="ESH105" s="357"/>
      <c r="ESI105" s="357"/>
      <c r="ESJ105" s="357"/>
      <c r="ESK105" s="357"/>
      <c r="ESL105" s="357"/>
      <c r="ESM105" s="357"/>
      <c r="ESN105" s="357"/>
      <c r="ESO105" s="357"/>
      <c r="ESP105" s="357"/>
      <c r="ESQ105" s="357"/>
      <c r="ESR105" s="357"/>
      <c r="ESS105" s="357"/>
      <c r="EST105" s="357"/>
      <c r="ESU105" s="357"/>
      <c r="ESV105" s="357"/>
      <c r="ESW105" s="357"/>
      <c r="ESX105" s="357"/>
      <c r="ESY105" s="357"/>
      <c r="ESZ105" s="357"/>
      <c r="ETA105" s="357"/>
      <c r="ETB105" s="355"/>
      <c r="ETC105" s="356"/>
      <c r="ETD105" s="357"/>
      <c r="ETE105" s="357"/>
      <c r="ETF105" s="357"/>
      <c r="ETG105" s="357"/>
      <c r="ETH105" s="357"/>
      <c r="ETI105" s="357"/>
      <c r="ETJ105" s="357"/>
      <c r="ETK105" s="357"/>
      <c r="ETL105" s="357"/>
      <c r="ETM105" s="357"/>
      <c r="ETN105" s="357"/>
      <c r="ETO105" s="357"/>
      <c r="ETP105" s="357"/>
      <c r="ETQ105" s="357"/>
      <c r="ETR105" s="357"/>
      <c r="ETS105" s="357"/>
      <c r="ETT105" s="357"/>
      <c r="ETU105" s="357"/>
      <c r="ETV105" s="357"/>
      <c r="ETW105" s="357"/>
      <c r="ETX105" s="357"/>
      <c r="ETY105" s="357"/>
      <c r="ETZ105" s="357"/>
      <c r="EUA105" s="357"/>
      <c r="EUB105" s="357"/>
      <c r="EUC105" s="357"/>
      <c r="EUD105" s="357"/>
      <c r="EUE105" s="357"/>
      <c r="EUF105" s="357"/>
      <c r="EUG105" s="357"/>
      <c r="EUH105" s="357"/>
      <c r="EUI105" s="357"/>
      <c r="EUJ105" s="357"/>
      <c r="EUK105" s="357"/>
      <c r="EUL105" s="357"/>
      <c r="EUM105" s="357"/>
      <c r="EUN105" s="357"/>
      <c r="EUO105" s="357"/>
      <c r="EUP105" s="357"/>
      <c r="EUQ105" s="357"/>
      <c r="EUR105" s="357"/>
      <c r="EUS105" s="357"/>
      <c r="EUT105" s="357"/>
      <c r="EUU105" s="357"/>
      <c r="EUV105" s="357"/>
      <c r="EUW105" s="355"/>
      <c r="EUX105" s="356"/>
      <c r="EUY105" s="357"/>
      <c r="EUZ105" s="357"/>
      <c r="EVA105" s="357"/>
      <c r="EVB105" s="357"/>
      <c r="EVC105" s="357"/>
      <c r="EVD105" s="357"/>
      <c r="EVE105" s="357"/>
      <c r="EVF105" s="357"/>
      <c r="EVG105" s="357"/>
      <c r="EVH105" s="357"/>
      <c r="EVI105" s="357"/>
      <c r="EVJ105" s="357"/>
      <c r="EVK105" s="357"/>
      <c r="EVL105" s="357"/>
      <c r="EVM105" s="357"/>
      <c r="EVN105" s="357"/>
      <c r="EVO105" s="357"/>
      <c r="EVP105" s="357"/>
      <c r="EVQ105" s="357"/>
      <c r="EVR105" s="357"/>
      <c r="EVS105" s="357"/>
      <c r="EVT105" s="357"/>
      <c r="EVU105" s="357"/>
      <c r="EVV105" s="357"/>
      <c r="EVW105" s="357"/>
      <c r="EVX105" s="357"/>
      <c r="EVY105" s="357"/>
      <c r="EVZ105" s="357"/>
      <c r="EWA105" s="357"/>
      <c r="EWB105" s="357"/>
      <c r="EWC105" s="357"/>
      <c r="EWD105" s="357"/>
      <c r="EWE105" s="357"/>
      <c r="EWF105" s="357"/>
      <c r="EWG105" s="357"/>
      <c r="EWH105" s="357"/>
      <c r="EWI105" s="357"/>
      <c r="EWJ105" s="357"/>
      <c r="EWK105" s="357"/>
      <c r="EWL105" s="357"/>
      <c r="EWM105" s="357"/>
      <c r="EWN105" s="357"/>
      <c r="EWO105" s="357"/>
      <c r="EWP105" s="357"/>
      <c r="EWQ105" s="357"/>
      <c r="EWR105" s="355"/>
      <c r="EWS105" s="356"/>
      <c r="EWT105" s="357"/>
      <c r="EWU105" s="357"/>
      <c r="EWV105" s="357"/>
      <c r="EWW105" s="357"/>
      <c r="EWX105" s="357"/>
      <c r="EWY105" s="357"/>
      <c r="EWZ105" s="357"/>
      <c r="EXA105" s="357"/>
      <c r="EXB105" s="357"/>
      <c r="EXC105" s="357"/>
      <c r="EXD105" s="357"/>
      <c r="EXE105" s="357"/>
      <c r="EXF105" s="357"/>
      <c r="EXG105" s="357"/>
      <c r="EXH105" s="357"/>
      <c r="EXI105" s="357"/>
      <c r="EXJ105" s="357"/>
      <c r="EXK105" s="357"/>
      <c r="EXL105" s="357"/>
      <c r="EXM105" s="357"/>
      <c r="EXN105" s="357"/>
      <c r="EXO105" s="357"/>
      <c r="EXP105" s="357"/>
      <c r="EXQ105" s="357"/>
      <c r="EXR105" s="357"/>
      <c r="EXS105" s="357"/>
      <c r="EXT105" s="357"/>
      <c r="EXU105" s="357"/>
      <c r="EXV105" s="357"/>
      <c r="EXW105" s="357"/>
      <c r="EXX105" s="357"/>
      <c r="EXY105" s="357"/>
      <c r="EXZ105" s="357"/>
      <c r="EYA105" s="357"/>
      <c r="EYB105" s="357"/>
      <c r="EYC105" s="357"/>
      <c r="EYD105" s="357"/>
      <c r="EYE105" s="357"/>
      <c r="EYF105" s="357"/>
      <c r="EYG105" s="357"/>
      <c r="EYH105" s="357"/>
      <c r="EYI105" s="357"/>
      <c r="EYJ105" s="357"/>
      <c r="EYK105" s="357"/>
      <c r="EYL105" s="357"/>
      <c r="EYM105" s="355"/>
      <c r="EYN105" s="356"/>
      <c r="EYO105" s="357"/>
      <c r="EYP105" s="357"/>
      <c r="EYQ105" s="357"/>
      <c r="EYR105" s="357"/>
      <c r="EYS105" s="357"/>
      <c r="EYT105" s="357"/>
      <c r="EYU105" s="357"/>
      <c r="EYV105" s="357"/>
      <c r="EYW105" s="357"/>
      <c r="EYX105" s="357"/>
      <c r="EYY105" s="357"/>
      <c r="EYZ105" s="357"/>
      <c r="EZA105" s="357"/>
      <c r="EZB105" s="357"/>
      <c r="EZC105" s="357"/>
      <c r="EZD105" s="357"/>
      <c r="EZE105" s="357"/>
      <c r="EZF105" s="357"/>
      <c r="EZG105" s="357"/>
      <c r="EZH105" s="357"/>
      <c r="EZI105" s="357"/>
      <c r="EZJ105" s="357"/>
      <c r="EZK105" s="357"/>
      <c r="EZL105" s="357"/>
      <c r="EZM105" s="357"/>
      <c r="EZN105" s="357"/>
      <c r="EZO105" s="357"/>
      <c r="EZP105" s="357"/>
      <c r="EZQ105" s="357"/>
      <c r="EZR105" s="357"/>
      <c r="EZS105" s="357"/>
      <c r="EZT105" s="357"/>
      <c r="EZU105" s="357"/>
      <c r="EZV105" s="357"/>
      <c r="EZW105" s="357"/>
      <c r="EZX105" s="357"/>
      <c r="EZY105" s="357"/>
      <c r="EZZ105" s="357"/>
      <c r="FAA105" s="357"/>
      <c r="FAB105" s="357"/>
      <c r="FAC105" s="357"/>
      <c r="FAD105" s="357"/>
      <c r="FAE105" s="357"/>
      <c r="FAF105" s="357"/>
      <c r="FAG105" s="357"/>
      <c r="FAH105" s="355"/>
      <c r="FAI105" s="356"/>
      <c r="FAJ105" s="357"/>
      <c r="FAK105" s="357"/>
      <c r="FAL105" s="357"/>
      <c r="FAM105" s="357"/>
      <c r="FAN105" s="357"/>
      <c r="FAO105" s="357"/>
      <c r="FAP105" s="357"/>
      <c r="FAQ105" s="357"/>
      <c r="FAR105" s="357"/>
      <c r="FAS105" s="357"/>
      <c r="FAT105" s="357"/>
      <c r="FAU105" s="357"/>
      <c r="FAV105" s="357"/>
      <c r="FAW105" s="357"/>
      <c r="FAX105" s="357"/>
      <c r="FAY105" s="357"/>
      <c r="FAZ105" s="357"/>
      <c r="FBA105" s="357"/>
      <c r="FBB105" s="357"/>
      <c r="FBC105" s="357"/>
      <c r="FBD105" s="357"/>
      <c r="FBE105" s="357"/>
      <c r="FBF105" s="357"/>
      <c r="FBG105" s="357"/>
      <c r="FBH105" s="357"/>
      <c r="FBI105" s="357"/>
      <c r="FBJ105" s="357"/>
      <c r="FBK105" s="357"/>
      <c r="FBL105" s="357"/>
      <c r="FBM105" s="357"/>
      <c r="FBN105" s="357"/>
      <c r="FBO105" s="357"/>
      <c r="FBP105" s="357"/>
      <c r="FBQ105" s="357"/>
      <c r="FBR105" s="357"/>
      <c r="FBS105" s="357"/>
      <c r="FBT105" s="357"/>
      <c r="FBU105" s="357"/>
      <c r="FBV105" s="357"/>
      <c r="FBW105" s="357"/>
      <c r="FBX105" s="357"/>
      <c r="FBY105" s="357"/>
      <c r="FBZ105" s="357"/>
      <c r="FCA105" s="357"/>
      <c r="FCB105" s="357"/>
      <c r="FCC105" s="355"/>
      <c r="FCD105" s="356"/>
      <c r="FCE105" s="357"/>
      <c r="FCF105" s="357"/>
      <c r="FCG105" s="357"/>
      <c r="FCH105" s="357"/>
      <c r="FCI105" s="357"/>
      <c r="FCJ105" s="357"/>
      <c r="FCK105" s="357"/>
      <c r="FCL105" s="357"/>
      <c r="FCM105" s="357"/>
      <c r="FCN105" s="357"/>
      <c r="FCO105" s="357"/>
      <c r="FCP105" s="357"/>
      <c r="FCQ105" s="357"/>
      <c r="FCR105" s="357"/>
      <c r="FCS105" s="357"/>
      <c r="FCT105" s="357"/>
      <c r="FCU105" s="357"/>
      <c r="FCV105" s="357"/>
      <c r="FCW105" s="357"/>
      <c r="FCX105" s="357"/>
      <c r="FCY105" s="357"/>
      <c r="FCZ105" s="357"/>
      <c r="FDA105" s="357"/>
      <c r="FDB105" s="357"/>
      <c r="FDC105" s="357"/>
      <c r="FDD105" s="357"/>
      <c r="FDE105" s="357"/>
      <c r="FDF105" s="357"/>
      <c r="FDG105" s="357"/>
      <c r="FDH105" s="357"/>
      <c r="FDI105" s="357"/>
      <c r="FDJ105" s="357"/>
      <c r="FDK105" s="357"/>
      <c r="FDL105" s="357"/>
      <c r="FDM105" s="357"/>
      <c r="FDN105" s="357"/>
      <c r="FDO105" s="357"/>
      <c r="FDP105" s="357"/>
      <c r="FDQ105" s="357"/>
      <c r="FDR105" s="357"/>
      <c r="FDS105" s="357"/>
      <c r="FDT105" s="357"/>
      <c r="FDU105" s="357"/>
      <c r="FDV105" s="357"/>
      <c r="FDW105" s="357"/>
      <c r="FDX105" s="355"/>
      <c r="FDY105" s="356"/>
      <c r="FDZ105" s="357"/>
      <c r="FEA105" s="357"/>
      <c r="FEB105" s="357"/>
      <c r="FEC105" s="357"/>
      <c r="FED105" s="357"/>
      <c r="FEE105" s="357"/>
      <c r="FEF105" s="357"/>
      <c r="FEG105" s="357"/>
      <c r="FEH105" s="357"/>
      <c r="FEI105" s="357"/>
      <c r="FEJ105" s="357"/>
      <c r="FEK105" s="357"/>
      <c r="FEL105" s="357"/>
      <c r="FEM105" s="357"/>
      <c r="FEN105" s="357"/>
      <c r="FEO105" s="357"/>
      <c r="FEP105" s="357"/>
      <c r="FEQ105" s="357"/>
      <c r="FER105" s="357"/>
      <c r="FES105" s="357"/>
      <c r="FET105" s="357"/>
      <c r="FEU105" s="357"/>
      <c r="FEV105" s="357"/>
      <c r="FEW105" s="357"/>
      <c r="FEX105" s="357"/>
      <c r="FEY105" s="357"/>
      <c r="FEZ105" s="357"/>
      <c r="FFA105" s="357"/>
      <c r="FFB105" s="357"/>
      <c r="FFC105" s="357"/>
      <c r="FFD105" s="357"/>
      <c r="FFE105" s="357"/>
      <c r="FFF105" s="357"/>
      <c r="FFG105" s="357"/>
      <c r="FFH105" s="357"/>
      <c r="FFI105" s="357"/>
      <c r="FFJ105" s="357"/>
      <c r="FFK105" s="357"/>
      <c r="FFL105" s="357"/>
      <c r="FFM105" s="357"/>
      <c r="FFN105" s="357"/>
      <c r="FFO105" s="357"/>
      <c r="FFP105" s="357"/>
      <c r="FFQ105" s="357"/>
      <c r="FFR105" s="357"/>
      <c r="FFS105" s="355"/>
      <c r="FFT105" s="356"/>
      <c r="FFU105" s="357"/>
      <c r="FFV105" s="357"/>
      <c r="FFW105" s="357"/>
      <c r="FFX105" s="357"/>
      <c r="FFY105" s="357"/>
      <c r="FFZ105" s="357"/>
      <c r="FGA105" s="357"/>
      <c r="FGB105" s="357"/>
      <c r="FGC105" s="357"/>
      <c r="FGD105" s="357"/>
      <c r="FGE105" s="357"/>
      <c r="FGF105" s="357"/>
      <c r="FGG105" s="357"/>
      <c r="FGH105" s="357"/>
      <c r="FGI105" s="357"/>
      <c r="FGJ105" s="357"/>
      <c r="FGK105" s="357"/>
      <c r="FGL105" s="357"/>
      <c r="FGM105" s="357"/>
      <c r="FGN105" s="357"/>
      <c r="FGO105" s="357"/>
      <c r="FGP105" s="357"/>
      <c r="FGQ105" s="357"/>
      <c r="FGR105" s="357"/>
      <c r="FGS105" s="357"/>
      <c r="FGT105" s="357"/>
      <c r="FGU105" s="357"/>
      <c r="FGV105" s="357"/>
      <c r="FGW105" s="357"/>
      <c r="FGX105" s="357"/>
      <c r="FGY105" s="357"/>
      <c r="FGZ105" s="357"/>
      <c r="FHA105" s="357"/>
      <c r="FHB105" s="357"/>
      <c r="FHC105" s="357"/>
      <c r="FHD105" s="357"/>
      <c r="FHE105" s="357"/>
      <c r="FHF105" s="357"/>
      <c r="FHG105" s="357"/>
      <c r="FHH105" s="357"/>
      <c r="FHI105" s="357"/>
      <c r="FHJ105" s="357"/>
      <c r="FHK105" s="357"/>
      <c r="FHL105" s="357"/>
      <c r="FHM105" s="357"/>
      <c r="FHN105" s="355"/>
      <c r="FHO105" s="356"/>
      <c r="FHP105" s="357"/>
      <c r="FHQ105" s="357"/>
      <c r="FHR105" s="357"/>
      <c r="FHS105" s="357"/>
      <c r="FHT105" s="357"/>
      <c r="FHU105" s="357"/>
      <c r="FHV105" s="357"/>
      <c r="FHW105" s="357"/>
      <c r="FHX105" s="357"/>
      <c r="FHY105" s="357"/>
      <c r="FHZ105" s="357"/>
      <c r="FIA105" s="357"/>
      <c r="FIB105" s="357"/>
      <c r="FIC105" s="357"/>
      <c r="FID105" s="357"/>
      <c r="FIE105" s="357"/>
      <c r="FIF105" s="357"/>
      <c r="FIG105" s="357"/>
      <c r="FIH105" s="357"/>
      <c r="FII105" s="357"/>
      <c r="FIJ105" s="357"/>
      <c r="FIK105" s="357"/>
      <c r="FIL105" s="357"/>
      <c r="FIM105" s="357"/>
      <c r="FIN105" s="357"/>
      <c r="FIO105" s="357"/>
      <c r="FIP105" s="357"/>
      <c r="FIQ105" s="357"/>
      <c r="FIR105" s="357"/>
      <c r="FIS105" s="357"/>
      <c r="FIT105" s="357"/>
      <c r="FIU105" s="357"/>
      <c r="FIV105" s="357"/>
      <c r="FIW105" s="357"/>
      <c r="FIX105" s="357"/>
      <c r="FIY105" s="357"/>
      <c r="FIZ105" s="357"/>
      <c r="FJA105" s="357"/>
      <c r="FJB105" s="357"/>
      <c r="FJC105" s="357"/>
      <c r="FJD105" s="357"/>
      <c r="FJE105" s="357"/>
      <c r="FJF105" s="357"/>
      <c r="FJG105" s="357"/>
      <c r="FJH105" s="357"/>
      <c r="FJI105" s="355"/>
      <c r="FJJ105" s="356"/>
      <c r="FJK105" s="357"/>
      <c r="FJL105" s="357"/>
      <c r="FJM105" s="357"/>
      <c r="FJN105" s="357"/>
      <c r="FJO105" s="357"/>
      <c r="FJP105" s="357"/>
      <c r="FJQ105" s="357"/>
      <c r="FJR105" s="357"/>
      <c r="FJS105" s="357"/>
      <c r="FJT105" s="357"/>
      <c r="FJU105" s="357"/>
      <c r="FJV105" s="357"/>
      <c r="FJW105" s="357"/>
      <c r="FJX105" s="357"/>
      <c r="FJY105" s="357"/>
      <c r="FJZ105" s="357"/>
      <c r="FKA105" s="357"/>
      <c r="FKB105" s="357"/>
      <c r="FKC105" s="357"/>
      <c r="FKD105" s="357"/>
      <c r="FKE105" s="357"/>
      <c r="FKF105" s="357"/>
      <c r="FKG105" s="357"/>
      <c r="FKH105" s="357"/>
      <c r="FKI105" s="357"/>
      <c r="FKJ105" s="357"/>
      <c r="FKK105" s="357"/>
      <c r="FKL105" s="357"/>
      <c r="FKM105" s="357"/>
      <c r="FKN105" s="357"/>
      <c r="FKO105" s="357"/>
      <c r="FKP105" s="357"/>
      <c r="FKQ105" s="357"/>
      <c r="FKR105" s="357"/>
      <c r="FKS105" s="357"/>
      <c r="FKT105" s="357"/>
      <c r="FKU105" s="357"/>
      <c r="FKV105" s="357"/>
      <c r="FKW105" s="357"/>
      <c r="FKX105" s="357"/>
      <c r="FKY105" s="357"/>
      <c r="FKZ105" s="357"/>
      <c r="FLA105" s="357"/>
      <c r="FLB105" s="357"/>
      <c r="FLC105" s="357"/>
      <c r="FLD105" s="355"/>
      <c r="FLE105" s="356"/>
      <c r="FLF105" s="357"/>
      <c r="FLG105" s="357"/>
      <c r="FLH105" s="357"/>
      <c r="FLI105" s="357"/>
      <c r="FLJ105" s="357"/>
      <c r="FLK105" s="357"/>
      <c r="FLL105" s="357"/>
      <c r="FLM105" s="357"/>
      <c r="FLN105" s="357"/>
      <c r="FLO105" s="357"/>
      <c r="FLP105" s="357"/>
      <c r="FLQ105" s="357"/>
      <c r="FLR105" s="357"/>
      <c r="FLS105" s="357"/>
      <c r="FLT105" s="357"/>
      <c r="FLU105" s="357"/>
      <c r="FLV105" s="357"/>
      <c r="FLW105" s="357"/>
      <c r="FLX105" s="357"/>
      <c r="FLY105" s="357"/>
      <c r="FLZ105" s="357"/>
      <c r="FMA105" s="357"/>
      <c r="FMB105" s="357"/>
      <c r="FMC105" s="357"/>
      <c r="FMD105" s="357"/>
      <c r="FME105" s="357"/>
      <c r="FMF105" s="357"/>
      <c r="FMG105" s="357"/>
      <c r="FMH105" s="357"/>
      <c r="FMI105" s="357"/>
      <c r="FMJ105" s="357"/>
      <c r="FMK105" s="357"/>
      <c r="FML105" s="357"/>
      <c r="FMM105" s="357"/>
      <c r="FMN105" s="357"/>
      <c r="FMO105" s="357"/>
      <c r="FMP105" s="357"/>
      <c r="FMQ105" s="357"/>
      <c r="FMR105" s="357"/>
      <c r="FMS105" s="357"/>
      <c r="FMT105" s="357"/>
      <c r="FMU105" s="357"/>
      <c r="FMV105" s="357"/>
      <c r="FMW105" s="357"/>
      <c r="FMX105" s="357"/>
      <c r="FMY105" s="355"/>
      <c r="FMZ105" s="356"/>
      <c r="FNA105" s="357"/>
      <c r="FNB105" s="357"/>
      <c r="FNC105" s="357"/>
      <c r="FND105" s="357"/>
      <c r="FNE105" s="357"/>
      <c r="FNF105" s="357"/>
      <c r="FNG105" s="357"/>
      <c r="FNH105" s="357"/>
      <c r="FNI105" s="357"/>
      <c r="FNJ105" s="357"/>
      <c r="FNK105" s="357"/>
      <c r="FNL105" s="357"/>
      <c r="FNM105" s="357"/>
      <c r="FNN105" s="357"/>
      <c r="FNO105" s="357"/>
      <c r="FNP105" s="357"/>
      <c r="FNQ105" s="357"/>
      <c r="FNR105" s="357"/>
      <c r="FNS105" s="357"/>
      <c r="FNT105" s="357"/>
      <c r="FNU105" s="357"/>
      <c r="FNV105" s="357"/>
      <c r="FNW105" s="357"/>
      <c r="FNX105" s="357"/>
      <c r="FNY105" s="357"/>
      <c r="FNZ105" s="357"/>
      <c r="FOA105" s="357"/>
      <c r="FOB105" s="357"/>
      <c r="FOC105" s="357"/>
      <c r="FOD105" s="357"/>
      <c r="FOE105" s="357"/>
      <c r="FOF105" s="357"/>
      <c r="FOG105" s="357"/>
      <c r="FOH105" s="357"/>
      <c r="FOI105" s="357"/>
      <c r="FOJ105" s="357"/>
      <c r="FOK105" s="357"/>
      <c r="FOL105" s="357"/>
      <c r="FOM105" s="357"/>
      <c r="FON105" s="357"/>
      <c r="FOO105" s="357"/>
      <c r="FOP105" s="357"/>
      <c r="FOQ105" s="357"/>
      <c r="FOR105" s="357"/>
      <c r="FOS105" s="357"/>
      <c r="FOT105" s="355"/>
      <c r="FOU105" s="356"/>
      <c r="FOV105" s="357"/>
      <c r="FOW105" s="357"/>
      <c r="FOX105" s="357"/>
      <c r="FOY105" s="357"/>
      <c r="FOZ105" s="357"/>
      <c r="FPA105" s="357"/>
      <c r="FPB105" s="357"/>
      <c r="FPC105" s="357"/>
      <c r="FPD105" s="357"/>
      <c r="FPE105" s="357"/>
      <c r="FPF105" s="357"/>
      <c r="FPG105" s="357"/>
      <c r="FPH105" s="357"/>
      <c r="FPI105" s="357"/>
      <c r="FPJ105" s="357"/>
      <c r="FPK105" s="357"/>
      <c r="FPL105" s="357"/>
      <c r="FPM105" s="357"/>
      <c r="FPN105" s="357"/>
      <c r="FPO105" s="357"/>
      <c r="FPP105" s="357"/>
      <c r="FPQ105" s="357"/>
      <c r="FPR105" s="357"/>
      <c r="FPS105" s="357"/>
      <c r="FPT105" s="357"/>
      <c r="FPU105" s="357"/>
      <c r="FPV105" s="357"/>
      <c r="FPW105" s="357"/>
      <c r="FPX105" s="357"/>
      <c r="FPY105" s="357"/>
      <c r="FPZ105" s="357"/>
      <c r="FQA105" s="357"/>
      <c r="FQB105" s="357"/>
      <c r="FQC105" s="357"/>
      <c r="FQD105" s="357"/>
      <c r="FQE105" s="357"/>
      <c r="FQF105" s="357"/>
      <c r="FQG105" s="357"/>
      <c r="FQH105" s="357"/>
      <c r="FQI105" s="357"/>
      <c r="FQJ105" s="357"/>
      <c r="FQK105" s="357"/>
      <c r="FQL105" s="357"/>
      <c r="FQM105" s="357"/>
      <c r="FQN105" s="357"/>
      <c r="FQO105" s="355"/>
      <c r="FQP105" s="356"/>
      <c r="FQQ105" s="357"/>
      <c r="FQR105" s="357"/>
      <c r="FQS105" s="357"/>
      <c r="FQT105" s="357"/>
      <c r="FQU105" s="357"/>
      <c r="FQV105" s="357"/>
      <c r="FQW105" s="357"/>
      <c r="FQX105" s="357"/>
      <c r="FQY105" s="357"/>
      <c r="FQZ105" s="357"/>
      <c r="FRA105" s="357"/>
      <c r="FRB105" s="357"/>
      <c r="FRC105" s="357"/>
      <c r="FRD105" s="357"/>
      <c r="FRE105" s="357"/>
      <c r="FRF105" s="357"/>
      <c r="FRG105" s="357"/>
      <c r="FRH105" s="357"/>
      <c r="FRI105" s="357"/>
      <c r="FRJ105" s="357"/>
      <c r="FRK105" s="357"/>
      <c r="FRL105" s="357"/>
      <c r="FRM105" s="357"/>
      <c r="FRN105" s="357"/>
      <c r="FRO105" s="357"/>
      <c r="FRP105" s="357"/>
      <c r="FRQ105" s="357"/>
      <c r="FRR105" s="357"/>
      <c r="FRS105" s="357"/>
      <c r="FRT105" s="357"/>
      <c r="FRU105" s="357"/>
      <c r="FRV105" s="357"/>
      <c r="FRW105" s="357"/>
      <c r="FRX105" s="357"/>
      <c r="FRY105" s="357"/>
      <c r="FRZ105" s="357"/>
      <c r="FSA105" s="357"/>
      <c r="FSB105" s="357"/>
      <c r="FSC105" s="357"/>
      <c r="FSD105" s="357"/>
      <c r="FSE105" s="357"/>
      <c r="FSF105" s="357"/>
      <c r="FSG105" s="357"/>
      <c r="FSH105" s="357"/>
      <c r="FSI105" s="357"/>
      <c r="FSJ105" s="355"/>
      <c r="FSK105" s="356"/>
      <c r="FSL105" s="357"/>
      <c r="FSM105" s="357"/>
      <c r="FSN105" s="357"/>
      <c r="FSO105" s="357"/>
      <c r="FSP105" s="357"/>
      <c r="FSQ105" s="357"/>
      <c r="FSR105" s="357"/>
      <c r="FSS105" s="357"/>
      <c r="FST105" s="357"/>
      <c r="FSU105" s="357"/>
      <c r="FSV105" s="357"/>
      <c r="FSW105" s="357"/>
      <c r="FSX105" s="357"/>
      <c r="FSY105" s="357"/>
      <c r="FSZ105" s="357"/>
      <c r="FTA105" s="357"/>
      <c r="FTB105" s="357"/>
      <c r="FTC105" s="357"/>
      <c r="FTD105" s="357"/>
      <c r="FTE105" s="357"/>
      <c r="FTF105" s="357"/>
      <c r="FTG105" s="357"/>
      <c r="FTH105" s="357"/>
      <c r="FTI105" s="357"/>
      <c r="FTJ105" s="357"/>
      <c r="FTK105" s="357"/>
      <c r="FTL105" s="357"/>
      <c r="FTM105" s="357"/>
      <c r="FTN105" s="357"/>
      <c r="FTO105" s="357"/>
      <c r="FTP105" s="357"/>
      <c r="FTQ105" s="357"/>
      <c r="FTR105" s="357"/>
      <c r="FTS105" s="357"/>
      <c r="FTT105" s="357"/>
      <c r="FTU105" s="357"/>
      <c r="FTV105" s="357"/>
      <c r="FTW105" s="357"/>
      <c r="FTX105" s="357"/>
      <c r="FTY105" s="357"/>
      <c r="FTZ105" s="357"/>
      <c r="FUA105" s="357"/>
      <c r="FUB105" s="357"/>
      <c r="FUC105" s="357"/>
      <c r="FUD105" s="357"/>
      <c r="FUE105" s="355"/>
      <c r="FUF105" s="356"/>
      <c r="FUG105" s="357"/>
      <c r="FUH105" s="357"/>
      <c r="FUI105" s="357"/>
      <c r="FUJ105" s="357"/>
      <c r="FUK105" s="357"/>
      <c r="FUL105" s="357"/>
      <c r="FUM105" s="357"/>
      <c r="FUN105" s="357"/>
      <c r="FUO105" s="357"/>
      <c r="FUP105" s="357"/>
      <c r="FUQ105" s="357"/>
      <c r="FUR105" s="357"/>
      <c r="FUS105" s="357"/>
      <c r="FUT105" s="357"/>
      <c r="FUU105" s="357"/>
      <c r="FUV105" s="357"/>
      <c r="FUW105" s="357"/>
      <c r="FUX105" s="357"/>
      <c r="FUY105" s="357"/>
      <c r="FUZ105" s="357"/>
      <c r="FVA105" s="357"/>
      <c r="FVB105" s="357"/>
      <c r="FVC105" s="357"/>
      <c r="FVD105" s="357"/>
      <c r="FVE105" s="357"/>
      <c r="FVF105" s="357"/>
      <c r="FVG105" s="357"/>
      <c r="FVH105" s="357"/>
      <c r="FVI105" s="357"/>
      <c r="FVJ105" s="357"/>
      <c r="FVK105" s="357"/>
      <c r="FVL105" s="357"/>
      <c r="FVM105" s="357"/>
      <c r="FVN105" s="357"/>
      <c r="FVO105" s="357"/>
      <c r="FVP105" s="357"/>
      <c r="FVQ105" s="357"/>
      <c r="FVR105" s="357"/>
      <c r="FVS105" s="357"/>
      <c r="FVT105" s="357"/>
      <c r="FVU105" s="357"/>
      <c r="FVV105" s="357"/>
      <c r="FVW105" s="357"/>
      <c r="FVX105" s="357"/>
      <c r="FVY105" s="357"/>
      <c r="FVZ105" s="355"/>
      <c r="FWA105" s="356"/>
      <c r="FWB105" s="357"/>
      <c r="FWC105" s="357"/>
      <c r="FWD105" s="357"/>
      <c r="FWE105" s="357"/>
      <c r="FWF105" s="357"/>
      <c r="FWG105" s="357"/>
      <c r="FWH105" s="357"/>
      <c r="FWI105" s="357"/>
      <c r="FWJ105" s="357"/>
      <c r="FWK105" s="357"/>
      <c r="FWL105" s="357"/>
      <c r="FWM105" s="357"/>
      <c r="FWN105" s="357"/>
      <c r="FWO105" s="357"/>
      <c r="FWP105" s="357"/>
      <c r="FWQ105" s="357"/>
      <c r="FWR105" s="357"/>
      <c r="FWS105" s="357"/>
      <c r="FWT105" s="357"/>
      <c r="FWU105" s="357"/>
      <c r="FWV105" s="357"/>
      <c r="FWW105" s="357"/>
      <c r="FWX105" s="357"/>
      <c r="FWY105" s="357"/>
      <c r="FWZ105" s="357"/>
      <c r="FXA105" s="357"/>
      <c r="FXB105" s="357"/>
      <c r="FXC105" s="357"/>
      <c r="FXD105" s="357"/>
      <c r="FXE105" s="357"/>
      <c r="FXF105" s="357"/>
      <c r="FXG105" s="357"/>
      <c r="FXH105" s="357"/>
      <c r="FXI105" s="357"/>
      <c r="FXJ105" s="357"/>
      <c r="FXK105" s="357"/>
      <c r="FXL105" s="357"/>
      <c r="FXM105" s="357"/>
      <c r="FXN105" s="357"/>
      <c r="FXO105" s="357"/>
      <c r="FXP105" s="357"/>
      <c r="FXQ105" s="357"/>
      <c r="FXR105" s="357"/>
      <c r="FXS105" s="357"/>
      <c r="FXT105" s="357"/>
      <c r="FXU105" s="355"/>
      <c r="FXV105" s="356"/>
      <c r="FXW105" s="357"/>
      <c r="FXX105" s="357"/>
      <c r="FXY105" s="357"/>
      <c r="FXZ105" s="357"/>
      <c r="FYA105" s="357"/>
      <c r="FYB105" s="357"/>
      <c r="FYC105" s="357"/>
      <c r="FYD105" s="357"/>
      <c r="FYE105" s="357"/>
      <c r="FYF105" s="357"/>
      <c r="FYG105" s="357"/>
      <c r="FYH105" s="357"/>
      <c r="FYI105" s="357"/>
      <c r="FYJ105" s="357"/>
      <c r="FYK105" s="357"/>
      <c r="FYL105" s="357"/>
      <c r="FYM105" s="357"/>
      <c r="FYN105" s="357"/>
      <c r="FYO105" s="357"/>
      <c r="FYP105" s="357"/>
      <c r="FYQ105" s="357"/>
      <c r="FYR105" s="357"/>
      <c r="FYS105" s="357"/>
      <c r="FYT105" s="357"/>
      <c r="FYU105" s="357"/>
      <c r="FYV105" s="357"/>
      <c r="FYW105" s="357"/>
      <c r="FYX105" s="357"/>
      <c r="FYY105" s="357"/>
      <c r="FYZ105" s="357"/>
      <c r="FZA105" s="357"/>
      <c r="FZB105" s="357"/>
      <c r="FZC105" s="357"/>
      <c r="FZD105" s="357"/>
      <c r="FZE105" s="357"/>
      <c r="FZF105" s="357"/>
      <c r="FZG105" s="357"/>
      <c r="FZH105" s="357"/>
      <c r="FZI105" s="357"/>
      <c r="FZJ105" s="357"/>
      <c r="FZK105" s="357"/>
      <c r="FZL105" s="357"/>
      <c r="FZM105" s="357"/>
      <c r="FZN105" s="357"/>
      <c r="FZO105" s="357"/>
      <c r="FZP105" s="355"/>
      <c r="FZQ105" s="356"/>
      <c r="FZR105" s="357"/>
      <c r="FZS105" s="357"/>
      <c r="FZT105" s="357"/>
      <c r="FZU105" s="357"/>
      <c r="FZV105" s="357"/>
      <c r="FZW105" s="357"/>
      <c r="FZX105" s="357"/>
      <c r="FZY105" s="357"/>
      <c r="FZZ105" s="357"/>
      <c r="GAA105" s="357"/>
      <c r="GAB105" s="357"/>
      <c r="GAC105" s="357"/>
      <c r="GAD105" s="357"/>
      <c r="GAE105" s="357"/>
      <c r="GAF105" s="357"/>
      <c r="GAG105" s="357"/>
      <c r="GAH105" s="357"/>
      <c r="GAI105" s="357"/>
      <c r="GAJ105" s="357"/>
      <c r="GAK105" s="357"/>
      <c r="GAL105" s="357"/>
      <c r="GAM105" s="357"/>
      <c r="GAN105" s="357"/>
      <c r="GAO105" s="357"/>
      <c r="GAP105" s="357"/>
      <c r="GAQ105" s="357"/>
      <c r="GAR105" s="357"/>
      <c r="GAS105" s="357"/>
      <c r="GAT105" s="357"/>
      <c r="GAU105" s="357"/>
      <c r="GAV105" s="357"/>
      <c r="GAW105" s="357"/>
      <c r="GAX105" s="357"/>
      <c r="GAY105" s="357"/>
      <c r="GAZ105" s="357"/>
      <c r="GBA105" s="357"/>
      <c r="GBB105" s="357"/>
      <c r="GBC105" s="357"/>
      <c r="GBD105" s="357"/>
      <c r="GBE105" s="357"/>
      <c r="GBF105" s="357"/>
      <c r="GBG105" s="357"/>
      <c r="GBH105" s="357"/>
      <c r="GBI105" s="357"/>
      <c r="GBJ105" s="357"/>
      <c r="GBK105" s="355"/>
      <c r="GBL105" s="356"/>
      <c r="GBM105" s="357"/>
      <c r="GBN105" s="357"/>
      <c r="GBO105" s="357"/>
      <c r="GBP105" s="357"/>
      <c r="GBQ105" s="357"/>
      <c r="GBR105" s="357"/>
      <c r="GBS105" s="357"/>
      <c r="GBT105" s="357"/>
      <c r="GBU105" s="357"/>
      <c r="GBV105" s="357"/>
      <c r="GBW105" s="357"/>
      <c r="GBX105" s="357"/>
      <c r="GBY105" s="357"/>
      <c r="GBZ105" s="357"/>
      <c r="GCA105" s="357"/>
      <c r="GCB105" s="357"/>
      <c r="GCC105" s="357"/>
      <c r="GCD105" s="357"/>
      <c r="GCE105" s="357"/>
      <c r="GCF105" s="357"/>
      <c r="GCG105" s="357"/>
      <c r="GCH105" s="357"/>
      <c r="GCI105" s="357"/>
      <c r="GCJ105" s="357"/>
      <c r="GCK105" s="357"/>
      <c r="GCL105" s="357"/>
      <c r="GCM105" s="357"/>
      <c r="GCN105" s="357"/>
      <c r="GCO105" s="357"/>
      <c r="GCP105" s="357"/>
      <c r="GCQ105" s="357"/>
      <c r="GCR105" s="357"/>
      <c r="GCS105" s="357"/>
      <c r="GCT105" s="357"/>
      <c r="GCU105" s="357"/>
      <c r="GCV105" s="357"/>
      <c r="GCW105" s="357"/>
      <c r="GCX105" s="357"/>
      <c r="GCY105" s="357"/>
      <c r="GCZ105" s="357"/>
      <c r="GDA105" s="357"/>
      <c r="GDB105" s="357"/>
      <c r="GDC105" s="357"/>
      <c r="GDD105" s="357"/>
      <c r="GDE105" s="357"/>
      <c r="GDF105" s="355"/>
      <c r="GDG105" s="356"/>
      <c r="GDH105" s="357"/>
      <c r="GDI105" s="357"/>
      <c r="GDJ105" s="357"/>
      <c r="GDK105" s="357"/>
      <c r="GDL105" s="357"/>
      <c r="GDM105" s="357"/>
      <c r="GDN105" s="357"/>
      <c r="GDO105" s="357"/>
      <c r="GDP105" s="357"/>
      <c r="GDQ105" s="357"/>
      <c r="GDR105" s="357"/>
      <c r="GDS105" s="357"/>
      <c r="GDT105" s="357"/>
      <c r="GDU105" s="357"/>
      <c r="GDV105" s="357"/>
      <c r="GDW105" s="357"/>
      <c r="GDX105" s="357"/>
      <c r="GDY105" s="357"/>
      <c r="GDZ105" s="357"/>
      <c r="GEA105" s="357"/>
      <c r="GEB105" s="357"/>
      <c r="GEC105" s="357"/>
      <c r="GED105" s="357"/>
      <c r="GEE105" s="357"/>
      <c r="GEF105" s="357"/>
      <c r="GEG105" s="357"/>
      <c r="GEH105" s="357"/>
      <c r="GEI105" s="357"/>
      <c r="GEJ105" s="357"/>
      <c r="GEK105" s="357"/>
      <c r="GEL105" s="357"/>
      <c r="GEM105" s="357"/>
      <c r="GEN105" s="357"/>
      <c r="GEO105" s="357"/>
      <c r="GEP105" s="357"/>
      <c r="GEQ105" s="357"/>
      <c r="GER105" s="357"/>
      <c r="GES105" s="357"/>
      <c r="GET105" s="357"/>
      <c r="GEU105" s="357"/>
      <c r="GEV105" s="357"/>
      <c r="GEW105" s="357"/>
      <c r="GEX105" s="357"/>
      <c r="GEY105" s="357"/>
      <c r="GEZ105" s="357"/>
      <c r="GFA105" s="355"/>
      <c r="GFB105" s="356"/>
      <c r="GFC105" s="357"/>
      <c r="GFD105" s="357"/>
      <c r="GFE105" s="357"/>
      <c r="GFF105" s="357"/>
      <c r="GFG105" s="357"/>
      <c r="GFH105" s="357"/>
      <c r="GFI105" s="357"/>
      <c r="GFJ105" s="357"/>
      <c r="GFK105" s="357"/>
      <c r="GFL105" s="357"/>
      <c r="GFM105" s="357"/>
      <c r="GFN105" s="357"/>
      <c r="GFO105" s="357"/>
      <c r="GFP105" s="357"/>
      <c r="GFQ105" s="357"/>
      <c r="GFR105" s="357"/>
      <c r="GFS105" s="357"/>
      <c r="GFT105" s="357"/>
      <c r="GFU105" s="357"/>
      <c r="GFV105" s="357"/>
      <c r="GFW105" s="357"/>
      <c r="GFX105" s="357"/>
      <c r="GFY105" s="357"/>
      <c r="GFZ105" s="357"/>
      <c r="GGA105" s="357"/>
      <c r="GGB105" s="357"/>
      <c r="GGC105" s="357"/>
      <c r="GGD105" s="357"/>
      <c r="GGE105" s="357"/>
      <c r="GGF105" s="357"/>
      <c r="GGG105" s="357"/>
      <c r="GGH105" s="357"/>
      <c r="GGI105" s="357"/>
      <c r="GGJ105" s="357"/>
      <c r="GGK105" s="357"/>
      <c r="GGL105" s="357"/>
      <c r="GGM105" s="357"/>
      <c r="GGN105" s="357"/>
      <c r="GGO105" s="357"/>
      <c r="GGP105" s="357"/>
      <c r="GGQ105" s="357"/>
      <c r="GGR105" s="357"/>
      <c r="GGS105" s="357"/>
      <c r="GGT105" s="357"/>
      <c r="GGU105" s="357"/>
      <c r="GGV105" s="355"/>
      <c r="GGW105" s="356"/>
      <c r="GGX105" s="357"/>
      <c r="GGY105" s="357"/>
      <c r="GGZ105" s="357"/>
      <c r="GHA105" s="357"/>
      <c r="GHB105" s="357"/>
      <c r="GHC105" s="357"/>
      <c r="GHD105" s="357"/>
      <c r="GHE105" s="357"/>
      <c r="GHF105" s="357"/>
      <c r="GHG105" s="357"/>
      <c r="GHH105" s="357"/>
      <c r="GHI105" s="357"/>
      <c r="GHJ105" s="357"/>
      <c r="GHK105" s="357"/>
      <c r="GHL105" s="357"/>
      <c r="GHM105" s="357"/>
      <c r="GHN105" s="357"/>
      <c r="GHO105" s="357"/>
      <c r="GHP105" s="357"/>
      <c r="GHQ105" s="357"/>
      <c r="GHR105" s="357"/>
      <c r="GHS105" s="357"/>
      <c r="GHT105" s="357"/>
      <c r="GHU105" s="357"/>
      <c r="GHV105" s="357"/>
      <c r="GHW105" s="357"/>
      <c r="GHX105" s="357"/>
      <c r="GHY105" s="357"/>
      <c r="GHZ105" s="357"/>
      <c r="GIA105" s="357"/>
      <c r="GIB105" s="357"/>
      <c r="GIC105" s="357"/>
      <c r="GID105" s="357"/>
      <c r="GIE105" s="357"/>
      <c r="GIF105" s="357"/>
      <c r="GIG105" s="357"/>
      <c r="GIH105" s="357"/>
      <c r="GII105" s="357"/>
      <c r="GIJ105" s="357"/>
      <c r="GIK105" s="357"/>
      <c r="GIL105" s="357"/>
      <c r="GIM105" s="357"/>
      <c r="GIN105" s="357"/>
      <c r="GIO105" s="357"/>
      <c r="GIP105" s="357"/>
      <c r="GIQ105" s="355"/>
      <c r="GIR105" s="356"/>
      <c r="GIS105" s="357"/>
      <c r="GIT105" s="357"/>
      <c r="GIU105" s="357"/>
      <c r="GIV105" s="357"/>
      <c r="GIW105" s="357"/>
      <c r="GIX105" s="357"/>
      <c r="GIY105" s="357"/>
      <c r="GIZ105" s="357"/>
      <c r="GJA105" s="357"/>
      <c r="GJB105" s="357"/>
      <c r="GJC105" s="357"/>
      <c r="GJD105" s="357"/>
      <c r="GJE105" s="357"/>
      <c r="GJF105" s="357"/>
      <c r="GJG105" s="357"/>
      <c r="GJH105" s="357"/>
      <c r="GJI105" s="357"/>
      <c r="GJJ105" s="357"/>
      <c r="GJK105" s="357"/>
      <c r="GJL105" s="357"/>
      <c r="GJM105" s="357"/>
      <c r="GJN105" s="357"/>
      <c r="GJO105" s="357"/>
      <c r="GJP105" s="357"/>
      <c r="GJQ105" s="357"/>
      <c r="GJR105" s="357"/>
      <c r="GJS105" s="357"/>
      <c r="GJT105" s="357"/>
      <c r="GJU105" s="357"/>
      <c r="GJV105" s="357"/>
      <c r="GJW105" s="357"/>
      <c r="GJX105" s="357"/>
      <c r="GJY105" s="357"/>
      <c r="GJZ105" s="357"/>
      <c r="GKA105" s="357"/>
      <c r="GKB105" s="357"/>
      <c r="GKC105" s="357"/>
      <c r="GKD105" s="357"/>
      <c r="GKE105" s="357"/>
      <c r="GKF105" s="357"/>
      <c r="GKG105" s="357"/>
      <c r="GKH105" s="357"/>
      <c r="GKI105" s="357"/>
      <c r="GKJ105" s="357"/>
      <c r="GKK105" s="357"/>
      <c r="GKL105" s="355"/>
      <c r="GKM105" s="356"/>
      <c r="GKN105" s="357"/>
      <c r="GKO105" s="357"/>
      <c r="GKP105" s="357"/>
      <c r="GKQ105" s="357"/>
      <c r="GKR105" s="357"/>
      <c r="GKS105" s="357"/>
      <c r="GKT105" s="357"/>
      <c r="GKU105" s="357"/>
      <c r="GKV105" s="357"/>
      <c r="GKW105" s="357"/>
      <c r="GKX105" s="357"/>
      <c r="GKY105" s="357"/>
      <c r="GKZ105" s="357"/>
      <c r="GLA105" s="357"/>
      <c r="GLB105" s="357"/>
      <c r="GLC105" s="357"/>
      <c r="GLD105" s="357"/>
      <c r="GLE105" s="357"/>
      <c r="GLF105" s="357"/>
      <c r="GLG105" s="357"/>
      <c r="GLH105" s="357"/>
      <c r="GLI105" s="357"/>
      <c r="GLJ105" s="357"/>
      <c r="GLK105" s="357"/>
      <c r="GLL105" s="357"/>
      <c r="GLM105" s="357"/>
      <c r="GLN105" s="357"/>
      <c r="GLO105" s="357"/>
      <c r="GLP105" s="357"/>
      <c r="GLQ105" s="357"/>
      <c r="GLR105" s="357"/>
      <c r="GLS105" s="357"/>
      <c r="GLT105" s="357"/>
      <c r="GLU105" s="357"/>
      <c r="GLV105" s="357"/>
      <c r="GLW105" s="357"/>
      <c r="GLX105" s="357"/>
      <c r="GLY105" s="357"/>
      <c r="GLZ105" s="357"/>
      <c r="GMA105" s="357"/>
      <c r="GMB105" s="357"/>
      <c r="GMC105" s="357"/>
      <c r="GMD105" s="357"/>
      <c r="GME105" s="357"/>
      <c r="GMF105" s="357"/>
      <c r="GMG105" s="355"/>
      <c r="GMH105" s="356"/>
      <c r="GMI105" s="357"/>
      <c r="GMJ105" s="357"/>
      <c r="GMK105" s="357"/>
      <c r="GML105" s="357"/>
      <c r="GMM105" s="357"/>
      <c r="GMN105" s="357"/>
      <c r="GMO105" s="357"/>
      <c r="GMP105" s="357"/>
      <c r="GMQ105" s="357"/>
      <c r="GMR105" s="357"/>
      <c r="GMS105" s="357"/>
      <c r="GMT105" s="357"/>
      <c r="GMU105" s="357"/>
      <c r="GMV105" s="357"/>
      <c r="GMW105" s="357"/>
      <c r="GMX105" s="357"/>
      <c r="GMY105" s="357"/>
      <c r="GMZ105" s="357"/>
      <c r="GNA105" s="357"/>
      <c r="GNB105" s="357"/>
      <c r="GNC105" s="357"/>
      <c r="GND105" s="357"/>
      <c r="GNE105" s="357"/>
      <c r="GNF105" s="357"/>
      <c r="GNG105" s="357"/>
      <c r="GNH105" s="357"/>
      <c r="GNI105" s="357"/>
      <c r="GNJ105" s="357"/>
      <c r="GNK105" s="357"/>
      <c r="GNL105" s="357"/>
      <c r="GNM105" s="357"/>
      <c r="GNN105" s="357"/>
      <c r="GNO105" s="357"/>
      <c r="GNP105" s="357"/>
      <c r="GNQ105" s="357"/>
      <c r="GNR105" s="357"/>
      <c r="GNS105" s="357"/>
      <c r="GNT105" s="357"/>
      <c r="GNU105" s="357"/>
      <c r="GNV105" s="357"/>
      <c r="GNW105" s="357"/>
      <c r="GNX105" s="357"/>
      <c r="GNY105" s="357"/>
      <c r="GNZ105" s="357"/>
      <c r="GOA105" s="357"/>
      <c r="GOB105" s="355"/>
      <c r="GOC105" s="356"/>
      <c r="GOD105" s="357"/>
      <c r="GOE105" s="357"/>
      <c r="GOF105" s="357"/>
      <c r="GOG105" s="357"/>
      <c r="GOH105" s="357"/>
      <c r="GOI105" s="357"/>
      <c r="GOJ105" s="357"/>
      <c r="GOK105" s="357"/>
      <c r="GOL105" s="357"/>
      <c r="GOM105" s="357"/>
      <c r="GON105" s="357"/>
      <c r="GOO105" s="357"/>
      <c r="GOP105" s="357"/>
      <c r="GOQ105" s="357"/>
      <c r="GOR105" s="357"/>
      <c r="GOS105" s="357"/>
      <c r="GOT105" s="357"/>
      <c r="GOU105" s="357"/>
      <c r="GOV105" s="357"/>
      <c r="GOW105" s="357"/>
      <c r="GOX105" s="357"/>
      <c r="GOY105" s="357"/>
      <c r="GOZ105" s="357"/>
      <c r="GPA105" s="357"/>
      <c r="GPB105" s="357"/>
      <c r="GPC105" s="357"/>
      <c r="GPD105" s="357"/>
      <c r="GPE105" s="357"/>
      <c r="GPF105" s="357"/>
      <c r="GPG105" s="357"/>
      <c r="GPH105" s="357"/>
      <c r="GPI105" s="357"/>
      <c r="GPJ105" s="357"/>
      <c r="GPK105" s="357"/>
      <c r="GPL105" s="357"/>
      <c r="GPM105" s="357"/>
      <c r="GPN105" s="357"/>
      <c r="GPO105" s="357"/>
      <c r="GPP105" s="357"/>
      <c r="GPQ105" s="357"/>
      <c r="GPR105" s="357"/>
      <c r="GPS105" s="357"/>
      <c r="GPT105" s="357"/>
      <c r="GPU105" s="357"/>
      <c r="GPV105" s="357"/>
      <c r="GPW105" s="355"/>
      <c r="GPX105" s="356"/>
      <c r="GPY105" s="357"/>
      <c r="GPZ105" s="357"/>
      <c r="GQA105" s="357"/>
      <c r="GQB105" s="357"/>
      <c r="GQC105" s="357"/>
      <c r="GQD105" s="357"/>
      <c r="GQE105" s="357"/>
      <c r="GQF105" s="357"/>
      <c r="GQG105" s="357"/>
      <c r="GQH105" s="357"/>
      <c r="GQI105" s="357"/>
      <c r="GQJ105" s="357"/>
      <c r="GQK105" s="357"/>
      <c r="GQL105" s="357"/>
      <c r="GQM105" s="357"/>
      <c r="GQN105" s="357"/>
      <c r="GQO105" s="357"/>
      <c r="GQP105" s="357"/>
      <c r="GQQ105" s="357"/>
      <c r="GQR105" s="357"/>
      <c r="GQS105" s="357"/>
      <c r="GQT105" s="357"/>
      <c r="GQU105" s="357"/>
      <c r="GQV105" s="357"/>
      <c r="GQW105" s="357"/>
      <c r="GQX105" s="357"/>
      <c r="GQY105" s="357"/>
      <c r="GQZ105" s="357"/>
      <c r="GRA105" s="357"/>
      <c r="GRB105" s="357"/>
      <c r="GRC105" s="357"/>
      <c r="GRD105" s="357"/>
      <c r="GRE105" s="357"/>
      <c r="GRF105" s="357"/>
      <c r="GRG105" s="357"/>
      <c r="GRH105" s="357"/>
      <c r="GRI105" s="357"/>
      <c r="GRJ105" s="357"/>
      <c r="GRK105" s="357"/>
      <c r="GRL105" s="357"/>
      <c r="GRM105" s="357"/>
      <c r="GRN105" s="357"/>
      <c r="GRO105" s="357"/>
      <c r="GRP105" s="357"/>
      <c r="GRQ105" s="357"/>
      <c r="GRR105" s="355"/>
      <c r="GRS105" s="356"/>
      <c r="GRT105" s="357"/>
      <c r="GRU105" s="357"/>
      <c r="GRV105" s="357"/>
      <c r="GRW105" s="357"/>
      <c r="GRX105" s="357"/>
      <c r="GRY105" s="357"/>
      <c r="GRZ105" s="357"/>
      <c r="GSA105" s="357"/>
      <c r="GSB105" s="357"/>
      <c r="GSC105" s="357"/>
      <c r="GSD105" s="357"/>
      <c r="GSE105" s="357"/>
      <c r="GSF105" s="357"/>
      <c r="GSG105" s="357"/>
      <c r="GSH105" s="357"/>
      <c r="GSI105" s="357"/>
      <c r="GSJ105" s="357"/>
      <c r="GSK105" s="357"/>
      <c r="GSL105" s="357"/>
      <c r="GSM105" s="357"/>
      <c r="GSN105" s="357"/>
      <c r="GSO105" s="357"/>
      <c r="GSP105" s="357"/>
      <c r="GSQ105" s="357"/>
      <c r="GSR105" s="357"/>
      <c r="GSS105" s="357"/>
      <c r="GST105" s="357"/>
      <c r="GSU105" s="357"/>
      <c r="GSV105" s="357"/>
      <c r="GSW105" s="357"/>
      <c r="GSX105" s="357"/>
      <c r="GSY105" s="357"/>
      <c r="GSZ105" s="357"/>
      <c r="GTA105" s="357"/>
      <c r="GTB105" s="357"/>
      <c r="GTC105" s="357"/>
      <c r="GTD105" s="357"/>
      <c r="GTE105" s="357"/>
      <c r="GTF105" s="357"/>
      <c r="GTG105" s="357"/>
      <c r="GTH105" s="357"/>
      <c r="GTI105" s="357"/>
      <c r="GTJ105" s="357"/>
      <c r="GTK105" s="357"/>
      <c r="GTL105" s="357"/>
      <c r="GTM105" s="355"/>
      <c r="GTN105" s="356"/>
      <c r="GTO105" s="357"/>
      <c r="GTP105" s="357"/>
      <c r="GTQ105" s="357"/>
      <c r="GTR105" s="357"/>
      <c r="GTS105" s="357"/>
      <c r="GTT105" s="357"/>
      <c r="GTU105" s="357"/>
      <c r="GTV105" s="357"/>
      <c r="GTW105" s="357"/>
      <c r="GTX105" s="357"/>
      <c r="GTY105" s="357"/>
      <c r="GTZ105" s="357"/>
      <c r="GUA105" s="357"/>
      <c r="GUB105" s="357"/>
      <c r="GUC105" s="357"/>
      <c r="GUD105" s="357"/>
      <c r="GUE105" s="357"/>
      <c r="GUF105" s="357"/>
      <c r="GUG105" s="357"/>
      <c r="GUH105" s="357"/>
      <c r="GUI105" s="357"/>
      <c r="GUJ105" s="357"/>
      <c r="GUK105" s="357"/>
      <c r="GUL105" s="357"/>
      <c r="GUM105" s="357"/>
      <c r="GUN105" s="357"/>
      <c r="GUO105" s="357"/>
      <c r="GUP105" s="357"/>
      <c r="GUQ105" s="357"/>
      <c r="GUR105" s="357"/>
      <c r="GUS105" s="357"/>
      <c r="GUT105" s="357"/>
      <c r="GUU105" s="357"/>
      <c r="GUV105" s="357"/>
      <c r="GUW105" s="357"/>
      <c r="GUX105" s="357"/>
      <c r="GUY105" s="357"/>
      <c r="GUZ105" s="357"/>
      <c r="GVA105" s="357"/>
      <c r="GVB105" s="357"/>
      <c r="GVC105" s="357"/>
      <c r="GVD105" s="357"/>
      <c r="GVE105" s="357"/>
      <c r="GVF105" s="357"/>
      <c r="GVG105" s="357"/>
      <c r="GVH105" s="355"/>
      <c r="GVI105" s="356"/>
      <c r="GVJ105" s="357"/>
      <c r="GVK105" s="357"/>
      <c r="GVL105" s="357"/>
      <c r="GVM105" s="357"/>
      <c r="GVN105" s="357"/>
      <c r="GVO105" s="357"/>
      <c r="GVP105" s="357"/>
      <c r="GVQ105" s="357"/>
      <c r="GVR105" s="357"/>
      <c r="GVS105" s="357"/>
      <c r="GVT105" s="357"/>
      <c r="GVU105" s="357"/>
      <c r="GVV105" s="357"/>
      <c r="GVW105" s="357"/>
      <c r="GVX105" s="357"/>
      <c r="GVY105" s="357"/>
      <c r="GVZ105" s="357"/>
      <c r="GWA105" s="357"/>
      <c r="GWB105" s="357"/>
      <c r="GWC105" s="357"/>
      <c r="GWD105" s="357"/>
      <c r="GWE105" s="357"/>
      <c r="GWF105" s="357"/>
      <c r="GWG105" s="357"/>
      <c r="GWH105" s="357"/>
      <c r="GWI105" s="357"/>
      <c r="GWJ105" s="357"/>
      <c r="GWK105" s="357"/>
      <c r="GWL105" s="357"/>
      <c r="GWM105" s="357"/>
      <c r="GWN105" s="357"/>
      <c r="GWO105" s="357"/>
      <c r="GWP105" s="357"/>
      <c r="GWQ105" s="357"/>
      <c r="GWR105" s="357"/>
      <c r="GWS105" s="357"/>
      <c r="GWT105" s="357"/>
      <c r="GWU105" s="357"/>
      <c r="GWV105" s="357"/>
      <c r="GWW105" s="357"/>
      <c r="GWX105" s="357"/>
      <c r="GWY105" s="357"/>
      <c r="GWZ105" s="357"/>
      <c r="GXA105" s="357"/>
      <c r="GXB105" s="357"/>
      <c r="GXC105" s="355"/>
      <c r="GXD105" s="356"/>
      <c r="GXE105" s="357"/>
      <c r="GXF105" s="357"/>
      <c r="GXG105" s="357"/>
      <c r="GXH105" s="357"/>
      <c r="GXI105" s="357"/>
      <c r="GXJ105" s="357"/>
      <c r="GXK105" s="357"/>
      <c r="GXL105" s="357"/>
      <c r="GXM105" s="357"/>
      <c r="GXN105" s="357"/>
      <c r="GXO105" s="357"/>
      <c r="GXP105" s="357"/>
      <c r="GXQ105" s="357"/>
      <c r="GXR105" s="357"/>
      <c r="GXS105" s="357"/>
      <c r="GXT105" s="357"/>
      <c r="GXU105" s="357"/>
      <c r="GXV105" s="357"/>
      <c r="GXW105" s="357"/>
      <c r="GXX105" s="357"/>
      <c r="GXY105" s="357"/>
      <c r="GXZ105" s="357"/>
      <c r="GYA105" s="357"/>
      <c r="GYB105" s="357"/>
      <c r="GYC105" s="357"/>
      <c r="GYD105" s="357"/>
      <c r="GYE105" s="357"/>
      <c r="GYF105" s="357"/>
      <c r="GYG105" s="357"/>
      <c r="GYH105" s="357"/>
      <c r="GYI105" s="357"/>
      <c r="GYJ105" s="357"/>
      <c r="GYK105" s="357"/>
      <c r="GYL105" s="357"/>
      <c r="GYM105" s="357"/>
      <c r="GYN105" s="357"/>
      <c r="GYO105" s="357"/>
      <c r="GYP105" s="357"/>
      <c r="GYQ105" s="357"/>
      <c r="GYR105" s="357"/>
      <c r="GYS105" s="357"/>
      <c r="GYT105" s="357"/>
      <c r="GYU105" s="357"/>
      <c r="GYV105" s="357"/>
      <c r="GYW105" s="357"/>
      <c r="GYX105" s="355"/>
      <c r="GYY105" s="356"/>
      <c r="GYZ105" s="357"/>
      <c r="GZA105" s="357"/>
      <c r="GZB105" s="357"/>
      <c r="GZC105" s="357"/>
      <c r="GZD105" s="357"/>
      <c r="GZE105" s="357"/>
      <c r="GZF105" s="357"/>
      <c r="GZG105" s="357"/>
      <c r="GZH105" s="357"/>
      <c r="GZI105" s="357"/>
      <c r="GZJ105" s="357"/>
      <c r="GZK105" s="357"/>
      <c r="GZL105" s="357"/>
      <c r="GZM105" s="357"/>
      <c r="GZN105" s="357"/>
      <c r="GZO105" s="357"/>
      <c r="GZP105" s="357"/>
      <c r="GZQ105" s="357"/>
      <c r="GZR105" s="357"/>
      <c r="GZS105" s="357"/>
      <c r="GZT105" s="357"/>
      <c r="GZU105" s="357"/>
      <c r="GZV105" s="357"/>
      <c r="GZW105" s="357"/>
      <c r="GZX105" s="357"/>
      <c r="GZY105" s="357"/>
      <c r="GZZ105" s="357"/>
      <c r="HAA105" s="357"/>
      <c r="HAB105" s="357"/>
      <c r="HAC105" s="357"/>
      <c r="HAD105" s="357"/>
      <c r="HAE105" s="357"/>
      <c r="HAF105" s="357"/>
      <c r="HAG105" s="357"/>
      <c r="HAH105" s="357"/>
      <c r="HAI105" s="357"/>
      <c r="HAJ105" s="357"/>
      <c r="HAK105" s="357"/>
      <c r="HAL105" s="357"/>
      <c r="HAM105" s="357"/>
      <c r="HAN105" s="357"/>
      <c r="HAO105" s="357"/>
      <c r="HAP105" s="357"/>
      <c r="HAQ105" s="357"/>
      <c r="HAR105" s="357"/>
      <c r="HAS105" s="355"/>
      <c r="HAT105" s="356"/>
      <c r="HAU105" s="357"/>
      <c r="HAV105" s="357"/>
      <c r="HAW105" s="357"/>
      <c r="HAX105" s="357"/>
      <c r="HAY105" s="357"/>
      <c r="HAZ105" s="357"/>
      <c r="HBA105" s="357"/>
      <c r="HBB105" s="357"/>
      <c r="HBC105" s="357"/>
      <c r="HBD105" s="357"/>
      <c r="HBE105" s="357"/>
      <c r="HBF105" s="357"/>
      <c r="HBG105" s="357"/>
      <c r="HBH105" s="357"/>
      <c r="HBI105" s="357"/>
      <c r="HBJ105" s="357"/>
      <c r="HBK105" s="357"/>
      <c r="HBL105" s="357"/>
      <c r="HBM105" s="357"/>
      <c r="HBN105" s="357"/>
      <c r="HBO105" s="357"/>
      <c r="HBP105" s="357"/>
      <c r="HBQ105" s="357"/>
      <c r="HBR105" s="357"/>
      <c r="HBS105" s="357"/>
      <c r="HBT105" s="357"/>
      <c r="HBU105" s="357"/>
      <c r="HBV105" s="357"/>
      <c r="HBW105" s="357"/>
      <c r="HBX105" s="357"/>
      <c r="HBY105" s="357"/>
      <c r="HBZ105" s="357"/>
      <c r="HCA105" s="357"/>
      <c r="HCB105" s="357"/>
      <c r="HCC105" s="357"/>
      <c r="HCD105" s="357"/>
      <c r="HCE105" s="357"/>
      <c r="HCF105" s="357"/>
      <c r="HCG105" s="357"/>
      <c r="HCH105" s="357"/>
      <c r="HCI105" s="357"/>
      <c r="HCJ105" s="357"/>
      <c r="HCK105" s="357"/>
      <c r="HCL105" s="357"/>
      <c r="HCM105" s="357"/>
      <c r="HCN105" s="355"/>
      <c r="HCO105" s="356"/>
      <c r="HCP105" s="357"/>
      <c r="HCQ105" s="357"/>
      <c r="HCR105" s="357"/>
      <c r="HCS105" s="357"/>
      <c r="HCT105" s="357"/>
      <c r="HCU105" s="357"/>
      <c r="HCV105" s="357"/>
      <c r="HCW105" s="357"/>
      <c r="HCX105" s="357"/>
      <c r="HCY105" s="357"/>
      <c r="HCZ105" s="357"/>
      <c r="HDA105" s="357"/>
      <c r="HDB105" s="357"/>
      <c r="HDC105" s="357"/>
      <c r="HDD105" s="357"/>
      <c r="HDE105" s="357"/>
      <c r="HDF105" s="357"/>
      <c r="HDG105" s="357"/>
      <c r="HDH105" s="357"/>
      <c r="HDI105" s="357"/>
      <c r="HDJ105" s="357"/>
      <c r="HDK105" s="357"/>
      <c r="HDL105" s="357"/>
      <c r="HDM105" s="357"/>
      <c r="HDN105" s="357"/>
      <c r="HDO105" s="357"/>
      <c r="HDP105" s="357"/>
      <c r="HDQ105" s="357"/>
      <c r="HDR105" s="357"/>
      <c r="HDS105" s="357"/>
      <c r="HDT105" s="357"/>
      <c r="HDU105" s="357"/>
      <c r="HDV105" s="357"/>
      <c r="HDW105" s="357"/>
      <c r="HDX105" s="357"/>
      <c r="HDY105" s="357"/>
      <c r="HDZ105" s="357"/>
      <c r="HEA105" s="357"/>
      <c r="HEB105" s="357"/>
      <c r="HEC105" s="357"/>
      <c r="HED105" s="357"/>
      <c r="HEE105" s="357"/>
      <c r="HEF105" s="357"/>
      <c r="HEG105" s="357"/>
      <c r="HEH105" s="357"/>
      <c r="HEI105" s="355"/>
      <c r="HEJ105" s="356"/>
      <c r="HEK105" s="357"/>
      <c r="HEL105" s="357"/>
      <c r="HEM105" s="357"/>
      <c r="HEN105" s="357"/>
      <c r="HEO105" s="357"/>
      <c r="HEP105" s="357"/>
      <c r="HEQ105" s="357"/>
      <c r="HER105" s="357"/>
      <c r="HES105" s="357"/>
      <c r="HET105" s="357"/>
      <c r="HEU105" s="357"/>
      <c r="HEV105" s="357"/>
      <c r="HEW105" s="357"/>
      <c r="HEX105" s="357"/>
      <c r="HEY105" s="357"/>
      <c r="HEZ105" s="357"/>
      <c r="HFA105" s="357"/>
      <c r="HFB105" s="357"/>
      <c r="HFC105" s="357"/>
      <c r="HFD105" s="357"/>
      <c r="HFE105" s="357"/>
      <c r="HFF105" s="357"/>
      <c r="HFG105" s="357"/>
      <c r="HFH105" s="357"/>
      <c r="HFI105" s="357"/>
      <c r="HFJ105" s="357"/>
      <c r="HFK105" s="357"/>
      <c r="HFL105" s="357"/>
      <c r="HFM105" s="357"/>
      <c r="HFN105" s="357"/>
      <c r="HFO105" s="357"/>
      <c r="HFP105" s="357"/>
      <c r="HFQ105" s="357"/>
      <c r="HFR105" s="357"/>
      <c r="HFS105" s="357"/>
      <c r="HFT105" s="357"/>
      <c r="HFU105" s="357"/>
      <c r="HFV105" s="357"/>
      <c r="HFW105" s="357"/>
      <c r="HFX105" s="357"/>
      <c r="HFY105" s="357"/>
      <c r="HFZ105" s="357"/>
      <c r="HGA105" s="357"/>
      <c r="HGB105" s="357"/>
      <c r="HGC105" s="357"/>
      <c r="HGD105" s="355"/>
      <c r="HGE105" s="356"/>
      <c r="HGF105" s="357"/>
      <c r="HGG105" s="357"/>
      <c r="HGH105" s="357"/>
      <c r="HGI105" s="357"/>
      <c r="HGJ105" s="357"/>
      <c r="HGK105" s="357"/>
      <c r="HGL105" s="357"/>
      <c r="HGM105" s="357"/>
      <c r="HGN105" s="357"/>
      <c r="HGO105" s="357"/>
      <c r="HGP105" s="357"/>
      <c r="HGQ105" s="357"/>
      <c r="HGR105" s="357"/>
      <c r="HGS105" s="357"/>
      <c r="HGT105" s="357"/>
      <c r="HGU105" s="357"/>
      <c r="HGV105" s="357"/>
      <c r="HGW105" s="357"/>
      <c r="HGX105" s="357"/>
      <c r="HGY105" s="357"/>
      <c r="HGZ105" s="357"/>
      <c r="HHA105" s="357"/>
      <c r="HHB105" s="357"/>
      <c r="HHC105" s="357"/>
      <c r="HHD105" s="357"/>
      <c r="HHE105" s="357"/>
      <c r="HHF105" s="357"/>
      <c r="HHG105" s="357"/>
      <c r="HHH105" s="357"/>
      <c r="HHI105" s="357"/>
      <c r="HHJ105" s="357"/>
      <c r="HHK105" s="357"/>
      <c r="HHL105" s="357"/>
      <c r="HHM105" s="357"/>
      <c r="HHN105" s="357"/>
      <c r="HHO105" s="357"/>
      <c r="HHP105" s="357"/>
      <c r="HHQ105" s="357"/>
      <c r="HHR105" s="357"/>
      <c r="HHS105" s="357"/>
      <c r="HHT105" s="357"/>
      <c r="HHU105" s="357"/>
      <c r="HHV105" s="357"/>
      <c r="HHW105" s="357"/>
      <c r="HHX105" s="357"/>
      <c r="HHY105" s="355"/>
      <c r="HHZ105" s="356"/>
      <c r="HIA105" s="357"/>
      <c r="HIB105" s="357"/>
      <c r="HIC105" s="357"/>
      <c r="HID105" s="357"/>
      <c r="HIE105" s="357"/>
      <c r="HIF105" s="357"/>
      <c r="HIG105" s="357"/>
      <c r="HIH105" s="357"/>
      <c r="HII105" s="357"/>
      <c r="HIJ105" s="357"/>
      <c r="HIK105" s="357"/>
      <c r="HIL105" s="357"/>
      <c r="HIM105" s="357"/>
      <c r="HIN105" s="357"/>
      <c r="HIO105" s="357"/>
      <c r="HIP105" s="357"/>
      <c r="HIQ105" s="357"/>
      <c r="HIR105" s="357"/>
      <c r="HIS105" s="357"/>
      <c r="HIT105" s="357"/>
      <c r="HIU105" s="357"/>
      <c r="HIV105" s="357"/>
      <c r="HIW105" s="357"/>
      <c r="HIX105" s="357"/>
      <c r="HIY105" s="357"/>
      <c r="HIZ105" s="357"/>
      <c r="HJA105" s="357"/>
      <c r="HJB105" s="357"/>
      <c r="HJC105" s="357"/>
      <c r="HJD105" s="357"/>
      <c r="HJE105" s="357"/>
      <c r="HJF105" s="357"/>
      <c r="HJG105" s="357"/>
      <c r="HJH105" s="357"/>
      <c r="HJI105" s="357"/>
      <c r="HJJ105" s="357"/>
      <c r="HJK105" s="357"/>
      <c r="HJL105" s="357"/>
      <c r="HJM105" s="357"/>
      <c r="HJN105" s="357"/>
      <c r="HJO105" s="357"/>
      <c r="HJP105" s="357"/>
      <c r="HJQ105" s="357"/>
      <c r="HJR105" s="357"/>
      <c r="HJS105" s="357"/>
      <c r="HJT105" s="355"/>
      <c r="HJU105" s="356"/>
      <c r="HJV105" s="357"/>
      <c r="HJW105" s="357"/>
      <c r="HJX105" s="357"/>
      <c r="HJY105" s="357"/>
      <c r="HJZ105" s="357"/>
      <c r="HKA105" s="357"/>
      <c r="HKB105" s="357"/>
      <c r="HKC105" s="357"/>
      <c r="HKD105" s="357"/>
      <c r="HKE105" s="357"/>
      <c r="HKF105" s="357"/>
      <c r="HKG105" s="357"/>
      <c r="HKH105" s="357"/>
      <c r="HKI105" s="357"/>
      <c r="HKJ105" s="357"/>
      <c r="HKK105" s="357"/>
      <c r="HKL105" s="357"/>
      <c r="HKM105" s="357"/>
      <c r="HKN105" s="357"/>
      <c r="HKO105" s="357"/>
      <c r="HKP105" s="357"/>
      <c r="HKQ105" s="357"/>
      <c r="HKR105" s="357"/>
      <c r="HKS105" s="357"/>
      <c r="HKT105" s="357"/>
      <c r="HKU105" s="357"/>
      <c r="HKV105" s="357"/>
      <c r="HKW105" s="357"/>
      <c r="HKX105" s="357"/>
      <c r="HKY105" s="357"/>
      <c r="HKZ105" s="357"/>
      <c r="HLA105" s="357"/>
      <c r="HLB105" s="357"/>
      <c r="HLC105" s="357"/>
      <c r="HLD105" s="357"/>
      <c r="HLE105" s="357"/>
      <c r="HLF105" s="357"/>
      <c r="HLG105" s="357"/>
      <c r="HLH105" s="357"/>
      <c r="HLI105" s="357"/>
      <c r="HLJ105" s="357"/>
      <c r="HLK105" s="357"/>
      <c r="HLL105" s="357"/>
      <c r="HLM105" s="357"/>
      <c r="HLN105" s="357"/>
      <c r="HLO105" s="355"/>
      <c r="HLP105" s="356"/>
      <c r="HLQ105" s="357"/>
      <c r="HLR105" s="357"/>
      <c r="HLS105" s="357"/>
      <c r="HLT105" s="357"/>
      <c r="HLU105" s="357"/>
      <c r="HLV105" s="357"/>
      <c r="HLW105" s="357"/>
      <c r="HLX105" s="357"/>
      <c r="HLY105" s="357"/>
      <c r="HLZ105" s="357"/>
      <c r="HMA105" s="357"/>
      <c r="HMB105" s="357"/>
      <c r="HMC105" s="357"/>
      <c r="HMD105" s="357"/>
      <c r="HME105" s="357"/>
      <c r="HMF105" s="357"/>
      <c r="HMG105" s="357"/>
      <c r="HMH105" s="357"/>
      <c r="HMI105" s="357"/>
      <c r="HMJ105" s="357"/>
      <c r="HMK105" s="357"/>
      <c r="HML105" s="357"/>
      <c r="HMM105" s="357"/>
      <c r="HMN105" s="357"/>
      <c r="HMO105" s="357"/>
      <c r="HMP105" s="357"/>
      <c r="HMQ105" s="357"/>
      <c r="HMR105" s="357"/>
      <c r="HMS105" s="357"/>
      <c r="HMT105" s="357"/>
      <c r="HMU105" s="357"/>
      <c r="HMV105" s="357"/>
      <c r="HMW105" s="357"/>
      <c r="HMX105" s="357"/>
      <c r="HMY105" s="357"/>
      <c r="HMZ105" s="357"/>
      <c r="HNA105" s="357"/>
      <c r="HNB105" s="357"/>
      <c r="HNC105" s="357"/>
      <c r="HND105" s="357"/>
      <c r="HNE105" s="357"/>
      <c r="HNF105" s="357"/>
      <c r="HNG105" s="357"/>
      <c r="HNH105" s="357"/>
      <c r="HNI105" s="357"/>
      <c r="HNJ105" s="355"/>
      <c r="HNK105" s="356"/>
      <c r="HNL105" s="357"/>
      <c r="HNM105" s="357"/>
      <c r="HNN105" s="357"/>
      <c r="HNO105" s="357"/>
      <c r="HNP105" s="357"/>
      <c r="HNQ105" s="357"/>
      <c r="HNR105" s="357"/>
      <c r="HNS105" s="357"/>
      <c r="HNT105" s="357"/>
      <c r="HNU105" s="357"/>
      <c r="HNV105" s="357"/>
      <c r="HNW105" s="357"/>
      <c r="HNX105" s="357"/>
      <c r="HNY105" s="357"/>
      <c r="HNZ105" s="357"/>
      <c r="HOA105" s="357"/>
      <c r="HOB105" s="357"/>
      <c r="HOC105" s="357"/>
      <c r="HOD105" s="357"/>
      <c r="HOE105" s="357"/>
      <c r="HOF105" s="357"/>
      <c r="HOG105" s="357"/>
      <c r="HOH105" s="357"/>
      <c r="HOI105" s="357"/>
      <c r="HOJ105" s="357"/>
      <c r="HOK105" s="357"/>
      <c r="HOL105" s="357"/>
      <c r="HOM105" s="357"/>
      <c r="HON105" s="357"/>
      <c r="HOO105" s="357"/>
      <c r="HOP105" s="357"/>
      <c r="HOQ105" s="357"/>
      <c r="HOR105" s="357"/>
      <c r="HOS105" s="357"/>
      <c r="HOT105" s="357"/>
      <c r="HOU105" s="357"/>
      <c r="HOV105" s="357"/>
      <c r="HOW105" s="357"/>
      <c r="HOX105" s="357"/>
      <c r="HOY105" s="357"/>
      <c r="HOZ105" s="357"/>
      <c r="HPA105" s="357"/>
      <c r="HPB105" s="357"/>
      <c r="HPC105" s="357"/>
      <c r="HPD105" s="357"/>
      <c r="HPE105" s="355"/>
      <c r="HPF105" s="356"/>
      <c r="HPG105" s="357"/>
      <c r="HPH105" s="357"/>
      <c r="HPI105" s="357"/>
      <c r="HPJ105" s="357"/>
      <c r="HPK105" s="357"/>
      <c r="HPL105" s="357"/>
      <c r="HPM105" s="357"/>
      <c r="HPN105" s="357"/>
      <c r="HPO105" s="357"/>
      <c r="HPP105" s="357"/>
      <c r="HPQ105" s="357"/>
      <c r="HPR105" s="357"/>
      <c r="HPS105" s="357"/>
      <c r="HPT105" s="357"/>
      <c r="HPU105" s="357"/>
      <c r="HPV105" s="357"/>
      <c r="HPW105" s="357"/>
      <c r="HPX105" s="357"/>
      <c r="HPY105" s="357"/>
      <c r="HPZ105" s="357"/>
      <c r="HQA105" s="357"/>
      <c r="HQB105" s="357"/>
      <c r="HQC105" s="357"/>
      <c r="HQD105" s="357"/>
      <c r="HQE105" s="357"/>
      <c r="HQF105" s="357"/>
      <c r="HQG105" s="357"/>
      <c r="HQH105" s="357"/>
      <c r="HQI105" s="357"/>
      <c r="HQJ105" s="357"/>
      <c r="HQK105" s="357"/>
      <c r="HQL105" s="357"/>
      <c r="HQM105" s="357"/>
      <c r="HQN105" s="357"/>
      <c r="HQO105" s="357"/>
      <c r="HQP105" s="357"/>
      <c r="HQQ105" s="357"/>
      <c r="HQR105" s="357"/>
      <c r="HQS105" s="357"/>
      <c r="HQT105" s="357"/>
      <c r="HQU105" s="357"/>
      <c r="HQV105" s="357"/>
      <c r="HQW105" s="357"/>
      <c r="HQX105" s="357"/>
      <c r="HQY105" s="357"/>
      <c r="HQZ105" s="355"/>
      <c r="HRA105" s="356"/>
      <c r="HRB105" s="357"/>
      <c r="HRC105" s="357"/>
      <c r="HRD105" s="357"/>
      <c r="HRE105" s="357"/>
      <c r="HRF105" s="357"/>
      <c r="HRG105" s="357"/>
      <c r="HRH105" s="357"/>
      <c r="HRI105" s="357"/>
      <c r="HRJ105" s="357"/>
      <c r="HRK105" s="357"/>
      <c r="HRL105" s="357"/>
      <c r="HRM105" s="357"/>
      <c r="HRN105" s="357"/>
      <c r="HRO105" s="357"/>
      <c r="HRP105" s="357"/>
      <c r="HRQ105" s="357"/>
      <c r="HRR105" s="357"/>
      <c r="HRS105" s="357"/>
      <c r="HRT105" s="357"/>
      <c r="HRU105" s="357"/>
      <c r="HRV105" s="357"/>
      <c r="HRW105" s="357"/>
      <c r="HRX105" s="357"/>
      <c r="HRY105" s="357"/>
      <c r="HRZ105" s="357"/>
      <c r="HSA105" s="357"/>
      <c r="HSB105" s="357"/>
      <c r="HSC105" s="357"/>
      <c r="HSD105" s="357"/>
      <c r="HSE105" s="357"/>
      <c r="HSF105" s="357"/>
      <c r="HSG105" s="357"/>
      <c r="HSH105" s="357"/>
      <c r="HSI105" s="357"/>
      <c r="HSJ105" s="357"/>
      <c r="HSK105" s="357"/>
      <c r="HSL105" s="357"/>
      <c r="HSM105" s="357"/>
      <c r="HSN105" s="357"/>
      <c r="HSO105" s="357"/>
      <c r="HSP105" s="357"/>
      <c r="HSQ105" s="357"/>
      <c r="HSR105" s="357"/>
      <c r="HSS105" s="357"/>
      <c r="HST105" s="357"/>
      <c r="HSU105" s="355"/>
      <c r="HSV105" s="356"/>
      <c r="HSW105" s="357"/>
      <c r="HSX105" s="357"/>
      <c r="HSY105" s="357"/>
      <c r="HSZ105" s="357"/>
      <c r="HTA105" s="357"/>
      <c r="HTB105" s="357"/>
      <c r="HTC105" s="357"/>
      <c r="HTD105" s="357"/>
      <c r="HTE105" s="357"/>
      <c r="HTF105" s="357"/>
      <c r="HTG105" s="357"/>
      <c r="HTH105" s="357"/>
      <c r="HTI105" s="357"/>
      <c r="HTJ105" s="357"/>
      <c r="HTK105" s="357"/>
      <c r="HTL105" s="357"/>
      <c r="HTM105" s="357"/>
      <c r="HTN105" s="357"/>
      <c r="HTO105" s="357"/>
      <c r="HTP105" s="357"/>
      <c r="HTQ105" s="357"/>
      <c r="HTR105" s="357"/>
      <c r="HTS105" s="357"/>
      <c r="HTT105" s="357"/>
      <c r="HTU105" s="357"/>
      <c r="HTV105" s="357"/>
      <c r="HTW105" s="357"/>
      <c r="HTX105" s="357"/>
      <c r="HTY105" s="357"/>
      <c r="HTZ105" s="357"/>
      <c r="HUA105" s="357"/>
      <c r="HUB105" s="357"/>
      <c r="HUC105" s="357"/>
      <c r="HUD105" s="357"/>
      <c r="HUE105" s="357"/>
      <c r="HUF105" s="357"/>
      <c r="HUG105" s="357"/>
      <c r="HUH105" s="357"/>
      <c r="HUI105" s="357"/>
      <c r="HUJ105" s="357"/>
      <c r="HUK105" s="357"/>
      <c r="HUL105" s="357"/>
      <c r="HUM105" s="357"/>
      <c r="HUN105" s="357"/>
      <c r="HUO105" s="357"/>
      <c r="HUP105" s="355"/>
      <c r="HUQ105" s="356"/>
      <c r="HUR105" s="357"/>
      <c r="HUS105" s="357"/>
      <c r="HUT105" s="357"/>
      <c r="HUU105" s="357"/>
      <c r="HUV105" s="357"/>
      <c r="HUW105" s="357"/>
      <c r="HUX105" s="357"/>
      <c r="HUY105" s="357"/>
      <c r="HUZ105" s="357"/>
      <c r="HVA105" s="357"/>
      <c r="HVB105" s="357"/>
      <c r="HVC105" s="357"/>
      <c r="HVD105" s="357"/>
      <c r="HVE105" s="357"/>
      <c r="HVF105" s="357"/>
      <c r="HVG105" s="357"/>
      <c r="HVH105" s="357"/>
      <c r="HVI105" s="357"/>
      <c r="HVJ105" s="357"/>
      <c r="HVK105" s="357"/>
      <c r="HVL105" s="357"/>
      <c r="HVM105" s="357"/>
      <c r="HVN105" s="357"/>
      <c r="HVO105" s="357"/>
      <c r="HVP105" s="357"/>
      <c r="HVQ105" s="357"/>
      <c r="HVR105" s="357"/>
      <c r="HVS105" s="357"/>
      <c r="HVT105" s="357"/>
      <c r="HVU105" s="357"/>
      <c r="HVV105" s="357"/>
      <c r="HVW105" s="357"/>
      <c r="HVX105" s="357"/>
      <c r="HVY105" s="357"/>
      <c r="HVZ105" s="357"/>
      <c r="HWA105" s="357"/>
      <c r="HWB105" s="357"/>
      <c r="HWC105" s="357"/>
      <c r="HWD105" s="357"/>
      <c r="HWE105" s="357"/>
      <c r="HWF105" s="357"/>
      <c r="HWG105" s="357"/>
      <c r="HWH105" s="357"/>
      <c r="HWI105" s="357"/>
      <c r="HWJ105" s="357"/>
      <c r="HWK105" s="355"/>
      <c r="HWL105" s="356"/>
      <c r="HWM105" s="357"/>
      <c r="HWN105" s="357"/>
      <c r="HWO105" s="357"/>
      <c r="HWP105" s="357"/>
      <c r="HWQ105" s="357"/>
      <c r="HWR105" s="357"/>
      <c r="HWS105" s="357"/>
      <c r="HWT105" s="357"/>
      <c r="HWU105" s="357"/>
      <c r="HWV105" s="357"/>
      <c r="HWW105" s="357"/>
      <c r="HWX105" s="357"/>
      <c r="HWY105" s="357"/>
      <c r="HWZ105" s="357"/>
      <c r="HXA105" s="357"/>
      <c r="HXB105" s="357"/>
      <c r="HXC105" s="357"/>
      <c r="HXD105" s="357"/>
      <c r="HXE105" s="357"/>
      <c r="HXF105" s="357"/>
      <c r="HXG105" s="357"/>
      <c r="HXH105" s="357"/>
      <c r="HXI105" s="357"/>
      <c r="HXJ105" s="357"/>
      <c r="HXK105" s="357"/>
      <c r="HXL105" s="357"/>
      <c r="HXM105" s="357"/>
      <c r="HXN105" s="357"/>
      <c r="HXO105" s="357"/>
      <c r="HXP105" s="357"/>
      <c r="HXQ105" s="357"/>
      <c r="HXR105" s="357"/>
      <c r="HXS105" s="357"/>
      <c r="HXT105" s="357"/>
      <c r="HXU105" s="357"/>
      <c r="HXV105" s="357"/>
      <c r="HXW105" s="357"/>
      <c r="HXX105" s="357"/>
      <c r="HXY105" s="357"/>
      <c r="HXZ105" s="357"/>
      <c r="HYA105" s="357"/>
      <c r="HYB105" s="357"/>
      <c r="HYC105" s="357"/>
      <c r="HYD105" s="357"/>
      <c r="HYE105" s="357"/>
      <c r="HYF105" s="355"/>
      <c r="HYG105" s="356"/>
      <c r="HYH105" s="357"/>
      <c r="HYI105" s="357"/>
      <c r="HYJ105" s="357"/>
      <c r="HYK105" s="357"/>
      <c r="HYL105" s="357"/>
      <c r="HYM105" s="357"/>
      <c r="HYN105" s="357"/>
      <c r="HYO105" s="357"/>
      <c r="HYP105" s="357"/>
      <c r="HYQ105" s="357"/>
      <c r="HYR105" s="357"/>
      <c r="HYS105" s="357"/>
      <c r="HYT105" s="357"/>
      <c r="HYU105" s="357"/>
      <c r="HYV105" s="357"/>
      <c r="HYW105" s="357"/>
      <c r="HYX105" s="357"/>
      <c r="HYY105" s="357"/>
      <c r="HYZ105" s="357"/>
      <c r="HZA105" s="357"/>
      <c r="HZB105" s="357"/>
      <c r="HZC105" s="357"/>
      <c r="HZD105" s="357"/>
      <c r="HZE105" s="357"/>
      <c r="HZF105" s="357"/>
      <c r="HZG105" s="357"/>
      <c r="HZH105" s="357"/>
      <c r="HZI105" s="357"/>
      <c r="HZJ105" s="357"/>
      <c r="HZK105" s="357"/>
      <c r="HZL105" s="357"/>
      <c r="HZM105" s="357"/>
      <c r="HZN105" s="357"/>
      <c r="HZO105" s="357"/>
      <c r="HZP105" s="357"/>
      <c r="HZQ105" s="357"/>
      <c r="HZR105" s="357"/>
      <c r="HZS105" s="357"/>
      <c r="HZT105" s="357"/>
      <c r="HZU105" s="357"/>
      <c r="HZV105" s="357"/>
      <c r="HZW105" s="357"/>
      <c r="HZX105" s="357"/>
      <c r="HZY105" s="357"/>
      <c r="HZZ105" s="357"/>
      <c r="IAA105" s="355"/>
      <c r="IAB105" s="356"/>
      <c r="IAC105" s="357"/>
      <c r="IAD105" s="357"/>
      <c r="IAE105" s="357"/>
      <c r="IAF105" s="357"/>
      <c r="IAG105" s="357"/>
      <c r="IAH105" s="357"/>
      <c r="IAI105" s="357"/>
      <c r="IAJ105" s="357"/>
      <c r="IAK105" s="357"/>
      <c r="IAL105" s="357"/>
      <c r="IAM105" s="357"/>
      <c r="IAN105" s="357"/>
      <c r="IAO105" s="357"/>
      <c r="IAP105" s="357"/>
      <c r="IAQ105" s="357"/>
      <c r="IAR105" s="357"/>
      <c r="IAS105" s="357"/>
      <c r="IAT105" s="357"/>
      <c r="IAU105" s="357"/>
      <c r="IAV105" s="357"/>
      <c r="IAW105" s="357"/>
      <c r="IAX105" s="357"/>
      <c r="IAY105" s="357"/>
      <c r="IAZ105" s="357"/>
      <c r="IBA105" s="357"/>
      <c r="IBB105" s="357"/>
      <c r="IBC105" s="357"/>
      <c r="IBD105" s="357"/>
      <c r="IBE105" s="357"/>
      <c r="IBF105" s="357"/>
      <c r="IBG105" s="357"/>
      <c r="IBH105" s="357"/>
      <c r="IBI105" s="357"/>
      <c r="IBJ105" s="357"/>
      <c r="IBK105" s="357"/>
      <c r="IBL105" s="357"/>
      <c r="IBM105" s="357"/>
      <c r="IBN105" s="357"/>
      <c r="IBO105" s="357"/>
      <c r="IBP105" s="357"/>
      <c r="IBQ105" s="357"/>
      <c r="IBR105" s="357"/>
      <c r="IBS105" s="357"/>
      <c r="IBT105" s="357"/>
      <c r="IBU105" s="357"/>
      <c r="IBV105" s="355"/>
      <c r="IBW105" s="356"/>
      <c r="IBX105" s="357"/>
      <c r="IBY105" s="357"/>
      <c r="IBZ105" s="357"/>
      <c r="ICA105" s="357"/>
      <c r="ICB105" s="357"/>
      <c r="ICC105" s="357"/>
      <c r="ICD105" s="357"/>
      <c r="ICE105" s="357"/>
      <c r="ICF105" s="357"/>
      <c r="ICG105" s="357"/>
      <c r="ICH105" s="357"/>
      <c r="ICI105" s="357"/>
      <c r="ICJ105" s="357"/>
      <c r="ICK105" s="357"/>
      <c r="ICL105" s="357"/>
      <c r="ICM105" s="357"/>
      <c r="ICN105" s="357"/>
      <c r="ICO105" s="357"/>
      <c r="ICP105" s="357"/>
      <c r="ICQ105" s="357"/>
      <c r="ICR105" s="357"/>
      <c r="ICS105" s="357"/>
      <c r="ICT105" s="357"/>
      <c r="ICU105" s="357"/>
      <c r="ICV105" s="357"/>
      <c r="ICW105" s="357"/>
      <c r="ICX105" s="357"/>
      <c r="ICY105" s="357"/>
      <c r="ICZ105" s="357"/>
      <c r="IDA105" s="357"/>
      <c r="IDB105" s="357"/>
      <c r="IDC105" s="357"/>
      <c r="IDD105" s="357"/>
      <c r="IDE105" s="357"/>
      <c r="IDF105" s="357"/>
      <c r="IDG105" s="357"/>
      <c r="IDH105" s="357"/>
      <c r="IDI105" s="357"/>
      <c r="IDJ105" s="357"/>
      <c r="IDK105" s="357"/>
      <c r="IDL105" s="357"/>
      <c r="IDM105" s="357"/>
      <c r="IDN105" s="357"/>
      <c r="IDO105" s="357"/>
      <c r="IDP105" s="357"/>
      <c r="IDQ105" s="355"/>
      <c r="IDR105" s="356"/>
      <c r="IDS105" s="357"/>
      <c r="IDT105" s="357"/>
      <c r="IDU105" s="357"/>
      <c r="IDV105" s="357"/>
      <c r="IDW105" s="357"/>
      <c r="IDX105" s="357"/>
      <c r="IDY105" s="357"/>
      <c r="IDZ105" s="357"/>
      <c r="IEA105" s="357"/>
      <c r="IEB105" s="357"/>
      <c r="IEC105" s="357"/>
      <c r="IED105" s="357"/>
      <c r="IEE105" s="357"/>
      <c r="IEF105" s="357"/>
      <c r="IEG105" s="357"/>
      <c r="IEH105" s="357"/>
      <c r="IEI105" s="357"/>
      <c r="IEJ105" s="357"/>
      <c r="IEK105" s="357"/>
      <c r="IEL105" s="357"/>
      <c r="IEM105" s="357"/>
      <c r="IEN105" s="357"/>
      <c r="IEO105" s="357"/>
      <c r="IEP105" s="357"/>
      <c r="IEQ105" s="357"/>
      <c r="IER105" s="357"/>
      <c r="IES105" s="357"/>
      <c r="IET105" s="357"/>
      <c r="IEU105" s="357"/>
      <c r="IEV105" s="357"/>
      <c r="IEW105" s="357"/>
      <c r="IEX105" s="357"/>
      <c r="IEY105" s="357"/>
      <c r="IEZ105" s="357"/>
      <c r="IFA105" s="357"/>
      <c r="IFB105" s="357"/>
      <c r="IFC105" s="357"/>
      <c r="IFD105" s="357"/>
      <c r="IFE105" s="357"/>
      <c r="IFF105" s="357"/>
      <c r="IFG105" s="357"/>
      <c r="IFH105" s="357"/>
      <c r="IFI105" s="357"/>
      <c r="IFJ105" s="357"/>
      <c r="IFK105" s="357"/>
      <c r="IFL105" s="355"/>
      <c r="IFM105" s="356"/>
      <c r="IFN105" s="357"/>
      <c r="IFO105" s="357"/>
      <c r="IFP105" s="357"/>
      <c r="IFQ105" s="357"/>
      <c r="IFR105" s="357"/>
      <c r="IFS105" s="357"/>
      <c r="IFT105" s="357"/>
      <c r="IFU105" s="357"/>
      <c r="IFV105" s="357"/>
      <c r="IFW105" s="357"/>
      <c r="IFX105" s="357"/>
      <c r="IFY105" s="357"/>
      <c r="IFZ105" s="357"/>
      <c r="IGA105" s="357"/>
      <c r="IGB105" s="357"/>
      <c r="IGC105" s="357"/>
      <c r="IGD105" s="357"/>
      <c r="IGE105" s="357"/>
      <c r="IGF105" s="357"/>
      <c r="IGG105" s="357"/>
      <c r="IGH105" s="357"/>
      <c r="IGI105" s="357"/>
      <c r="IGJ105" s="357"/>
      <c r="IGK105" s="357"/>
      <c r="IGL105" s="357"/>
      <c r="IGM105" s="357"/>
      <c r="IGN105" s="357"/>
      <c r="IGO105" s="357"/>
      <c r="IGP105" s="357"/>
      <c r="IGQ105" s="357"/>
      <c r="IGR105" s="357"/>
      <c r="IGS105" s="357"/>
      <c r="IGT105" s="357"/>
      <c r="IGU105" s="357"/>
      <c r="IGV105" s="357"/>
      <c r="IGW105" s="357"/>
      <c r="IGX105" s="357"/>
      <c r="IGY105" s="357"/>
      <c r="IGZ105" s="357"/>
      <c r="IHA105" s="357"/>
      <c r="IHB105" s="357"/>
      <c r="IHC105" s="357"/>
      <c r="IHD105" s="357"/>
      <c r="IHE105" s="357"/>
      <c r="IHF105" s="357"/>
      <c r="IHG105" s="355"/>
      <c r="IHH105" s="356"/>
      <c r="IHI105" s="357"/>
      <c r="IHJ105" s="357"/>
      <c r="IHK105" s="357"/>
      <c r="IHL105" s="357"/>
      <c r="IHM105" s="357"/>
      <c r="IHN105" s="357"/>
      <c r="IHO105" s="357"/>
      <c r="IHP105" s="357"/>
      <c r="IHQ105" s="357"/>
      <c r="IHR105" s="357"/>
      <c r="IHS105" s="357"/>
      <c r="IHT105" s="357"/>
      <c r="IHU105" s="357"/>
      <c r="IHV105" s="357"/>
      <c r="IHW105" s="357"/>
      <c r="IHX105" s="357"/>
      <c r="IHY105" s="357"/>
      <c r="IHZ105" s="357"/>
      <c r="IIA105" s="357"/>
      <c r="IIB105" s="357"/>
      <c r="IIC105" s="357"/>
      <c r="IID105" s="357"/>
      <c r="IIE105" s="357"/>
      <c r="IIF105" s="357"/>
      <c r="IIG105" s="357"/>
      <c r="IIH105" s="357"/>
      <c r="III105" s="357"/>
      <c r="IIJ105" s="357"/>
      <c r="IIK105" s="357"/>
      <c r="IIL105" s="357"/>
      <c r="IIM105" s="357"/>
      <c r="IIN105" s="357"/>
      <c r="IIO105" s="357"/>
      <c r="IIP105" s="357"/>
      <c r="IIQ105" s="357"/>
      <c r="IIR105" s="357"/>
      <c r="IIS105" s="357"/>
      <c r="IIT105" s="357"/>
      <c r="IIU105" s="357"/>
      <c r="IIV105" s="357"/>
      <c r="IIW105" s="357"/>
      <c r="IIX105" s="357"/>
      <c r="IIY105" s="357"/>
      <c r="IIZ105" s="357"/>
      <c r="IJA105" s="357"/>
      <c r="IJB105" s="355"/>
      <c r="IJC105" s="356"/>
      <c r="IJD105" s="357"/>
      <c r="IJE105" s="357"/>
      <c r="IJF105" s="357"/>
      <c r="IJG105" s="357"/>
      <c r="IJH105" s="357"/>
      <c r="IJI105" s="357"/>
      <c r="IJJ105" s="357"/>
      <c r="IJK105" s="357"/>
      <c r="IJL105" s="357"/>
      <c r="IJM105" s="357"/>
      <c r="IJN105" s="357"/>
      <c r="IJO105" s="357"/>
      <c r="IJP105" s="357"/>
      <c r="IJQ105" s="357"/>
      <c r="IJR105" s="357"/>
      <c r="IJS105" s="357"/>
      <c r="IJT105" s="357"/>
      <c r="IJU105" s="357"/>
      <c r="IJV105" s="357"/>
      <c r="IJW105" s="357"/>
      <c r="IJX105" s="357"/>
      <c r="IJY105" s="357"/>
      <c r="IJZ105" s="357"/>
      <c r="IKA105" s="357"/>
      <c r="IKB105" s="357"/>
      <c r="IKC105" s="357"/>
      <c r="IKD105" s="357"/>
      <c r="IKE105" s="357"/>
      <c r="IKF105" s="357"/>
      <c r="IKG105" s="357"/>
      <c r="IKH105" s="357"/>
      <c r="IKI105" s="357"/>
      <c r="IKJ105" s="357"/>
      <c r="IKK105" s="357"/>
      <c r="IKL105" s="357"/>
      <c r="IKM105" s="357"/>
      <c r="IKN105" s="357"/>
      <c r="IKO105" s="357"/>
      <c r="IKP105" s="357"/>
      <c r="IKQ105" s="357"/>
      <c r="IKR105" s="357"/>
      <c r="IKS105" s="357"/>
      <c r="IKT105" s="357"/>
      <c r="IKU105" s="357"/>
      <c r="IKV105" s="357"/>
      <c r="IKW105" s="355"/>
      <c r="IKX105" s="356"/>
      <c r="IKY105" s="357"/>
      <c r="IKZ105" s="357"/>
      <c r="ILA105" s="357"/>
      <c r="ILB105" s="357"/>
      <c r="ILC105" s="357"/>
      <c r="ILD105" s="357"/>
      <c r="ILE105" s="357"/>
      <c r="ILF105" s="357"/>
      <c r="ILG105" s="357"/>
      <c r="ILH105" s="357"/>
      <c r="ILI105" s="357"/>
      <c r="ILJ105" s="357"/>
      <c r="ILK105" s="357"/>
      <c r="ILL105" s="357"/>
      <c r="ILM105" s="357"/>
      <c r="ILN105" s="357"/>
      <c r="ILO105" s="357"/>
      <c r="ILP105" s="357"/>
      <c r="ILQ105" s="357"/>
      <c r="ILR105" s="357"/>
      <c r="ILS105" s="357"/>
      <c r="ILT105" s="357"/>
      <c r="ILU105" s="357"/>
      <c r="ILV105" s="357"/>
      <c r="ILW105" s="357"/>
      <c r="ILX105" s="357"/>
      <c r="ILY105" s="357"/>
      <c r="ILZ105" s="357"/>
      <c r="IMA105" s="357"/>
      <c r="IMB105" s="357"/>
      <c r="IMC105" s="357"/>
      <c r="IMD105" s="357"/>
      <c r="IME105" s="357"/>
      <c r="IMF105" s="357"/>
      <c r="IMG105" s="357"/>
      <c r="IMH105" s="357"/>
      <c r="IMI105" s="357"/>
      <c r="IMJ105" s="357"/>
      <c r="IMK105" s="357"/>
      <c r="IML105" s="357"/>
      <c r="IMM105" s="357"/>
      <c r="IMN105" s="357"/>
      <c r="IMO105" s="357"/>
      <c r="IMP105" s="357"/>
      <c r="IMQ105" s="357"/>
      <c r="IMR105" s="355"/>
      <c r="IMS105" s="356"/>
      <c r="IMT105" s="357"/>
      <c r="IMU105" s="357"/>
      <c r="IMV105" s="357"/>
      <c r="IMW105" s="357"/>
      <c r="IMX105" s="357"/>
      <c r="IMY105" s="357"/>
      <c r="IMZ105" s="357"/>
      <c r="INA105" s="357"/>
      <c r="INB105" s="357"/>
      <c r="INC105" s="357"/>
      <c r="IND105" s="357"/>
      <c r="INE105" s="357"/>
      <c r="INF105" s="357"/>
      <c r="ING105" s="357"/>
      <c r="INH105" s="357"/>
      <c r="INI105" s="357"/>
      <c r="INJ105" s="357"/>
      <c r="INK105" s="357"/>
      <c r="INL105" s="357"/>
      <c r="INM105" s="357"/>
      <c r="INN105" s="357"/>
      <c r="INO105" s="357"/>
      <c r="INP105" s="357"/>
      <c r="INQ105" s="357"/>
      <c r="INR105" s="357"/>
      <c r="INS105" s="357"/>
      <c r="INT105" s="357"/>
      <c r="INU105" s="357"/>
      <c r="INV105" s="357"/>
      <c r="INW105" s="357"/>
      <c r="INX105" s="357"/>
      <c r="INY105" s="357"/>
      <c r="INZ105" s="357"/>
      <c r="IOA105" s="357"/>
      <c r="IOB105" s="357"/>
      <c r="IOC105" s="357"/>
      <c r="IOD105" s="357"/>
      <c r="IOE105" s="357"/>
      <c r="IOF105" s="357"/>
      <c r="IOG105" s="357"/>
      <c r="IOH105" s="357"/>
      <c r="IOI105" s="357"/>
      <c r="IOJ105" s="357"/>
      <c r="IOK105" s="357"/>
      <c r="IOL105" s="357"/>
      <c r="IOM105" s="355"/>
      <c r="ION105" s="356"/>
      <c r="IOO105" s="357"/>
      <c r="IOP105" s="357"/>
      <c r="IOQ105" s="357"/>
      <c r="IOR105" s="357"/>
      <c r="IOS105" s="357"/>
      <c r="IOT105" s="357"/>
      <c r="IOU105" s="357"/>
      <c r="IOV105" s="357"/>
      <c r="IOW105" s="357"/>
      <c r="IOX105" s="357"/>
      <c r="IOY105" s="357"/>
      <c r="IOZ105" s="357"/>
      <c r="IPA105" s="357"/>
      <c r="IPB105" s="357"/>
      <c r="IPC105" s="357"/>
      <c r="IPD105" s="357"/>
      <c r="IPE105" s="357"/>
      <c r="IPF105" s="357"/>
      <c r="IPG105" s="357"/>
      <c r="IPH105" s="357"/>
      <c r="IPI105" s="357"/>
      <c r="IPJ105" s="357"/>
      <c r="IPK105" s="357"/>
      <c r="IPL105" s="357"/>
      <c r="IPM105" s="357"/>
      <c r="IPN105" s="357"/>
      <c r="IPO105" s="357"/>
      <c r="IPP105" s="357"/>
      <c r="IPQ105" s="357"/>
      <c r="IPR105" s="357"/>
      <c r="IPS105" s="357"/>
      <c r="IPT105" s="357"/>
      <c r="IPU105" s="357"/>
      <c r="IPV105" s="357"/>
      <c r="IPW105" s="357"/>
      <c r="IPX105" s="357"/>
      <c r="IPY105" s="357"/>
      <c r="IPZ105" s="357"/>
      <c r="IQA105" s="357"/>
      <c r="IQB105" s="357"/>
      <c r="IQC105" s="357"/>
      <c r="IQD105" s="357"/>
      <c r="IQE105" s="357"/>
      <c r="IQF105" s="357"/>
      <c r="IQG105" s="357"/>
      <c r="IQH105" s="355"/>
      <c r="IQI105" s="356"/>
      <c r="IQJ105" s="357"/>
      <c r="IQK105" s="357"/>
      <c r="IQL105" s="357"/>
      <c r="IQM105" s="357"/>
      <c r="IQN105" s="357"/>
      <c r="IQO105" s="357"/>
      <c r="IQP105" s="357"/>
      <c r="IQQ105" s="357"/>
      <c r="IQR105" s="357"/>
      <c r="IQS105" s="357"/>
      <c r="IQT105" s="357"/>
      <c r="IQU105" s="357"/>
      <c r="IQV105" s="357"/>
      <c r="IQW105" s="357"/>
      <c r="IQX105" s="357"/>
      <c r="IQY105" s="357"/>
      <c r="IQZ105" s="357"/>
      <c r="IRA105" s="357"/>
      <c r="IRB105" s="357"/>
      <c r="IRC105" s="357"/>
      <c r="IRD105" s="357"/>
      <c r="IRE105" s="357"/>
      <c r="IRF105" s="357"/>
      <c r="IRG105" s="357"/>
      <c r="IRH105" s="357"/>
      <c r="IRI105" s="357"/>
      <c r="IRJ105" s="357"/>
      <c r="IRK105" s="357"/>
      <c r="IRL105" s="357"/>
      <c r="IRM105" s="357"/>
      <c r="IRN105" s="357"/>
      <c r="IRO105" s="357"/>
      <c r="IRP105" s="357"/>
      <c r="IRQ105" s="357"/>
      <c r="IRR105" s="357"/>
      <c r="IRS105" s="357"/>
      <c r="IRT105" s="357"/>
      <c r="IRU105" s="357"/>
      <c r="IRV105" s="357"/>
      <c r="IRW105" s="357"/>
      <c r="IRX105" s="357"/>
      <c r="IRY105" s="357"/>
      <c r="IRZ105" s="357"/>
      <c r="ISA105" s="357"/>
      <c r="ISB105" s="357"/>
      <c r="ISC105" s="355"/>
      <c r="ISD105" s="356"/>
      <c r="ISE105" s="357"/>
      <c r="ISF105" s="357"/>
      <c r="ISG105" s="357"/>
      <c r="ISH105" s="357"/>
      <c r="ISI105" s="357"/>
      <c r="ISJ105" s="357"/>
      <c r="ISK105" s="357"/>
      <c r="ISL105" s="357"/>
      <c r="ISM105" s="357"/>
      <c r="ISN105" s="357"/>
      <c r="ISO105" s="357"/>
      <c r="ISP105" s="357"/>
      <c r="ISQ105" s="357"/>
      <c r="ISR105" s="357"/>
      <c r="ISS105" s="357"/>
      <c r="IST105" s="357"/>
      <c r="ISU105" s="357"/>
      <c r="ISV105" s="357"/>
      <c r="ISW105" s="357"/>
      <c r="ISX105" s="357"/>
      <c r="ISY105" s="357"/>
      <c r="ISZ105" s="357"/>
      <c r="ITA105" s="357"/>
      <c r="ITB105" s="357"/>
      <c r="ITC105" s="357"/>
      <c r="ITD105" s="357"/>
      <c r="ITE105" s="357"/>
      <c r="ITF105" s="357"/>
      <c r="ITG105" s="357"/>
      <c r="ITH105" s="357"/>
      <c r="ITI105" s="357"/>
      <c r="ITJ105" s="357"/>
      <c r="ITK105" s="357"/>
      <c r="ITL105" s="357"/>
      <c r="ITM105" s="357"/>
      <c r="ITN105" s="357"/>
      <c r="ITO105" s="357"/>
      <c r="ITP105" s="357"/>
      <c r="ITQ105" s="357"/>
      <c r="ITR105" s="357"/>
      <c r="ITS105" s="357"/>
      <c r="ITT105" s="357"/>
      <c r="ITU105" s="357"/>
      <c r="ITV105" s="357"/>
      <c r="ITW105" s="357"/>
      <c r="ITX105" s="355"/>
      <c r="ITY105" s="356"/>
      <c r="ITZ105" s="357"/>
      <c r="IUA105" s="357"/>
      <c r="IUB105" s="357"/>
      <c r="IUC105" s="357"/>
      <c r="IUD105" s="357"/>
      <c r="IUE105" s="357"/>
      <c r="IUF105" s="357"/>
      <c r="IUG105" s="357"/>
      <c r="IUH105" s="357"/>
      <c r="IUI105" s="357"/>
      <c r="IUJ105" s="357"/>
      <c r="IUK105" s="357"/>
      <c r="IUL105" s="357"/>
      <c r="IUM105" s="357"/>
      <c r="IUN105" s="357"/>
      <c r="IUO105" s="357"/>
      <c r="IUP105" s="357"/>
      <c r="IUQ105" s="357"/>
      <c r="IUR105" s="357"/>
      <c r="IUS105" s="357"/>
      <c r="IUT105" s="357"/>
      <c r="IUU105" s="357"/>
      <c r="IUV105" s="357"/>
      <c r="IUW105" s="357"/>
      <c r="IUX105" s="357"/>
      <c r="IUY105" s="357"/>
      <c r="IUZ105" s="357"/>
      <c r="IVA105" s="357"/>
      <c r="IVB105" s="357"/>
      <c r="IVC105" s="357"/>
      <c r="IVD105" s="357"/>
      <c r="IVE105" s="357"/>
      <c r="IVF105" s="357"/>
      <c r="IVG105" s="357"/>
      <c r="IVH105" s="357"/>
      <c r="IVI105" s="357"/>
      <c r="IVJ105" s="357"/>
      <c r="IVK105" s="357"/>
      <c r="IVL105" s="357"/>
      <c r="IVM105" s="357"/>
      <c r="IVN105" s="357"/>
      <c r="IVO105" s="357"/>
      <c r="IVP105" s="357"/>
      <c r="IVQ105" s="357"/>
      <c r="IVR105" s="357"/>
      <c r="IVS105" s="355"/>
      <c r="IVT105" s="356"/>
      <c r="IVU105" s="357"/>
      <c r="IVV105" s="357"/>
      <c r="IVW105" s="357"/>
      <c r="IVX105" s="357"/>
      <c r="IVY105" s="357"/>
      <c r="IVZ105" s="357"/>
      <c r="IWA105" s="357"/>
      <c r="IWB105" s="357"/>
      <c r="IWC105" s="357"/>
      <c r="IWD105" s="357"/>
      <c r="IWE105" s="357"/>
      <c r="IWF105" s="357"/>
      <c r="IWG105" s="357"/>
      <c r="IWH105" s="357"/>
      <c r="IWI105" s="357"/>
      <c r="IWJ105" s="357"/>
      <c r="IWK105" s="357"/>
      <c r="IWL105" s="357"/>
      <c r="IWM105" s="357"/>
      <c r="IWN105" s="357"/>
      <c r="IWO105" s="357"/>
      <c r="IWP105" s="357"/>
      <c r="IWQ105" s="357"/>
      <c r="IWR105" s="357"/>
      <c r="IWS105" s="357"/>
      <c r="IWT105" s="357"/>
      <c r="IWU105" s="357"/>
      <c r="IWV105" s="357"/>
      <c r="IWW105" s="357"/>
      <c r="IWX105" s="357"/>
      <c r="IWY105" s="357"/>
      <c r="IWZ105" s="357"/>
      <c r="IXA105" s="357"/>
      <c r="IXB105" s="357"/>
      <c r="IXC105" s="357"/>
      <c r="IXD105" s="357"/>
      <c r="IXE105" s="357"/>
      <c r="IXF105" s="357"/>
      <c r="IXG105" s="357"/>
      <c r="IXH105" s="357"/>
      <c r="IXI105" s="357"/>
      <c r="IXJ105" s="357"/>
      <c r="IXK105" s="357"/>
      <c r="IXL105" s="357"/>
      <c r="IXM105" s="357"/>
      <c r="IXN105" s="355"/>
      <c r="IXO105" s="356"/>
      <c r="IXP105" s="357"/>
      <c r="IXQ105" s="357"/>
      <c r="IXR105" s="357"/>
      <c r="IXS105" s="357"/>
      <c r="IXT105" s="357"/>
      <c r="IXU105" s="357"/>
      <c r="IXV105" s="357"/>
      <c r="IXW105" s="357"/>
      <c r="IXX105" s="357"/>
      <c r="IXY105" s="357"/>
      <c r="IXZ105" s="357"/>
      <c r="IYA105" s="357"/>
      <c r="IYB105" s="357"/>
      <c r="IYC105" s="357"/>
      <c r="IYD105" s="357"/>
      <c r="IYE105" s="357"/>
      <c r="IYF105" s="357"/>
      <c r="IYG105" s="357"/>
      <c r="IYH105" s="357"/>
      <c r="IYI105" s="357"/>
      <c r="IYJ105" s="357"/>
      <c r="IYK105" s="357"/>
      <c r="IYL105" s="357"/>
      <c r="IYM105" s="357"/>
      <c r="IYN105" s="357"/>
      <c r="IYO105" s="357"/>
      <c r="IYP105" s="357"/>
      <c r="IYQ105" s="357"/>
      <c r="IYR105" s="357"/>
      <c r="IYS105" s="357"/>
      <c r="IYT105" s="357"/>
      <c r="IYU105" s="357"/>
      <c r="IYV105" s="357"/>
      <c r="IYW105" s="357"/>
      <c r="IYX105" s="357"/>
      <c r="IYY105" s="357"/>
      <c r="IYZ105" s="357"/>
      <c r="IZA105" s="357"/>
      <c r="IZB105" s="357"/>
      <c r="IZC105" s="357"/>
      <c r="IZD105" s="357"/>
      <c r="IZE105" s="357"/>
      <c r="IZF105" s="357"/>
      <c r="IZG105" s="357"/>
      <c r="IZH105" s="357"/>
      <c r="IZI105" s="355"/>
      <c r="IZJ105" s="356"/>
      <c r="IZK105" s="357"/>
      <c r="IZL105" s="357"/>
      <c r="IZM105" s="357"/>
      <c r="IZN105" s="357"/>
      <c r="IZO105" s="357"/>
      <c r="IZP105" s="357"/>
      <c r="IZQ105" s="357"/>
      <c r="IZR105" s="357"/>
      <c r="IZS105" s="357"/>
      <c r="IZT105" s="357"/>
      <c r="IZU105" s="357"/>
      <c r="IZV105" s="357"/>
      <c r="IZW105" s="357"/>
      <c r="IZX105" s="357"/>
      <c r="IZY105" s="357"/>
      <c r="IZZ105" s="357"/>
      <c r="JAA105" s="357"/>
      <c r="JAB105" s="357"/>
      <c r="JAC105" s="357"/>
      <c r="JAD105" s="357"/>
      <c r="JAE105" s="357"/>
      <c r="JAF105" s="357"/>
      <c r="JAG105" s="357"/>
      <c r="JAH105" s="357"/>
      <c r="JAI105" s="357"/>
      <c r="JAJ105" s="357"/>
      <c r="JAK105" s="357"/>
      <c r="JAL105" s="357"/>
      <c r="JAM105" s="357"/>
      <c r="JAN105" s="357"/>
      <c r="JAO105" s="357"/>
      <c r="JAP105" s="357"/>
      <c r="JAQ105" s="357"/>
      <c r="JAR105" s="357"/>
      <c r="JAS105" s="357"/>
      <c r="JAT105" s="357"/>
      <c r="JAU105" s="357"/>
      <c r="JAV105" s="357"/>
      <c r="JAW105" s="357"/>
      <c r="JAX105" s="357"/>
      <c r="JAY105" s="357"/>
      <c r="JAZ105" s="357"/>
      <c r="JBA105" s="357"/>
      <c r="JBB105" s="357"/>
      <c r="JBC105" s="357"/>
      <c r="JBD105" s="355"/>
      <c r="JBE105" s="356"/>
      <c r="JBF105" s="357"/>
      <c r="JBG105" s="357"/>
      <c r="JBH105" s="357"/>
      <c r="JBI105" s="357"/>
      <c r="JBJ105" s="357"/>
      <c r="JBK105" s="357"/>
      <c r="JBL105" s="357"/>
      <c r="JBM105" s="357"/>
      <c r="JBN105" s="357"/>
      <c r="JBO105" s="357"/>
      <c r="JBP105" s="357"/>
      <c r="JBQ105" s="357"/>
      <c r="JBR105" s="357"/>
      <c r="JBS105" s="357"/>
      <c r="JBT105" s="357"/>
      <c r="JBU105" s="357"/>
      <c r="JBV105" s="357"/>
      <c r="JBW105" s="357"/>
      <c r="JBX105" s="357"/>
      <c r="JBY105" s="357"/>
      <c r="JBZ105" s="357"/>
      <c r="JCA105" s="357"/>
      <c r="JCB105" s="357"/>
      <c r="JCC105" s="357"/>
      <c r="JCD105" s="357"/>
      <c r="JCE105" s="357"/>
      <c r="JCF105" s="357"/>
      <c r="JCG105" s="357"/>
      <c r="JCH105" s="357"/>
      <c r="JCI105" s="357"/>
      <c r="JCJ105" s="357"/>
      <c r="JCK105" s="357"/>
      <c r="JCL105" s="357"/>
      <c r="JCM105" s="357"/>
      <c r="JCN105" s="357"/>
      <c r="JCO105" s="357"/>
      <c r="JCP105" s="357"/>
      <c r="JCQ105" s="357"/>
      <c r="JCR105" s="357"/>
      <c r="JCS105" s="357"/>
      <c r="JCT105" s="357"/>
      <c r="JCU105" s="357"/>
      <c r="JCV105" s="357"/>
      <c r="JCW105" s="357"/>
      <c r="JCX105" s="357"/>
      <c r="JCY105" s="355"/>
      <c r="JCZ105" s="356"/>
      <c r="JDA105" s="357"/>
      <c r="JDB105" s="357"/>
      <c r="JDC105" s="357"/>
      <c r="JDD105" s="357"/>
      <c r="JDE105" s="357"/>
      <c r="JDF105" s="357"/>
      <c r="JDG105" s="357"/>
      <c r="JDH105" s="357"/>
      <c r="JDI105" s="357"/>
      <c r="JDJ105" s="357"/>
      <c r="JDK105" s="357"/>
      <c r="JDL105" s="357"/>
      <c r="JDM105" s="357"/>
      <c r="JDN105" s="357"/>
      <c r="JDO105" s="357"/>
      <c r="JDP105" s="357"/>
      <c r="JDQ105" s="357"/>
      <c r="JDR105" s="357"/>
      <c r="JDS105" s="357"/>
      <c r="JDT105" s="357"/>
      <c r="JDU105" s="357"/>
      <c r="JDV105" s="357"/>
      <c r="JDW105" s="357"/>
      <c r="JDX105" s="357"/>
      <c r="JDY105" s="357"/>
      <c r="JDZ105" s="357"/>
      <c r="JEA105" s="357"/>
      <c r="JEB105" s="357"/>
      <c r="JEC105" s="357"/>
      <c r="JED105" s="357"/>
      <c r="JEE105" s="357"/>
      <c r="JEF105" s="357"/>
      <c r="JEG105" s="357"/>
      <c r="JEH105" s="357"/>
      <c r="JEI105" s="357"/>
      <c r="JEJ105" s="357"/>
      <c r="JEK105" s="357"/>
      <c r="JEL105" s="357"/>
      <c r="JEM105" s="357"/>
      <c r="JEN105" s="357"/>
      <c r="JEO105" s="357"/>
      <c r="JEP105" s="357"/>
      <c r="JEQ105" s="357"/>
      <c r="JER105" s="357"/>
      <c r="JES105" s="357"/>
      <c r="JET105" s="355"/>
      <c r="JEU105" s="356"/>
      <c r="JEV105" s="357"/>
      <c r="JEW105" s="357"/>
      <c r="JEX105" s="357"/>
      <c r="JEY105" s="357"/>
      <c r="JEZ105" s="357"/>
      <c r="JFA105" s="357"/>
      <c r="JFB105" s="357"/>
      <c r="JFC105" s="357"/>
      <c r="JFD105" s="357"/>
      <c r="JFE105" s="357"/>
      <c r="JFF105" s="357"/>
      <c r="JFG105" s="357"/>
      <c r="JFH105" s="357"/>
      <c r="JFI105" s="357"/>
      <c r="JFJ105" s="357"/>
      <c r="JFK105" s="357"/>
      <c r="JFL105" s="357"/>
      <c r="JFM105" s="357"/>
      <c r="JFN105" s="357"/>
      <c r="JFO105" s="357"/>
      <c r="JFP105" s="357"/>
      <c r="JFQ105" s="357"/>
      <c r="JFR105" s="357"/>
      <c r="JFS105" s="357"/>
      <c r="JFT105" s="357"/>
      <c r="JFU105" s="357"/>
      <c r="JFV105" s="357"/>
      <c r="JFW105" s="357"/>
      <c r="JFX105" s="357"/>
      <c r="JFY105" s="357"/>
      <c r="JFZ105" s="357"/>
      <c r="JGA105" s="357"/>
      <c r="JGB105" s="357"/>
      <c r="JGC105" s="357"/>
      <c r="JGD105" s="357"/>
      <c r="JGE105" s="357"/>
      <c r="JGF105" s="357"/>
      <c r="JGG105" s="357"/>
      <c r="JGH105" s="357"/>
      <c r="JGI105" s="357"/>
      <c r="JGJ105" s="357"/>
      <c r="JGK105" s="357"/>
      <c r="JGL105" s="357"/>
      <c r="JGM105" s="357"/>
      <c r="JGN105" s="357"/>
      <c r="JGO105" s="355"/>
      <c r="JGP105" s="356"/>
      <c r="JGQ105" s="357"/>
      <c r="JGR105" s="357"/>
      <c r="JGS105" s="357"/>
      <c r="JGT105" s="357"/>
      <c r="JGU105" s="357"/>
      <c r="JGV105" s="357"/>
      <c r="JGW105" s="357"/>
      <c r="JGX105" s="357"/>
      <c r="JGY105" s="357"/>
      <c r="JGZ105" s="357"/>
      <c r="JHA105" s="357"/>
      <c r="JHB105" s="357"/>
      <c r="JHC105" s="357"/>
      <c r="JHD105" s="357"/>
      <c r="JHE105" s="357"/>
      <c r="JHF105" s="357"/>
      <c r="JHG105" s="357"/>
      <c r="JHH105" s="357"/>
      <c r="JHI105" s="357"/>
      <c r="JHJ105" s="357"/>
      <c r="JHK105" s="357"/>
      <c r="JHL105" s="357"/>
      <c r="JHM105" s="357"/>
      <c r="JHN105" s="357"/>
      <c r="JHO105" s="357"/>
      <c r="JHP105" s="357"/>
      <c r="JHQ105" s="357"/>
      <c r="JHR105" s="357"/>
      <c r="JHS105" s="357"/>
      <c r="JHT105" s="357"/>
      <c r="JHU105" s="357"/>
      <c r="JHV105" s="357"/>
      <c r="JHW105" s="357"/>
      <c r="JHX105" s="357"/>
      <c r="JHY105" s="357"/>
      <c r="JHZ105" s="357"/>
      <c r="JIA105" s="357"/>
      <c r="JIB105" s="357"/>
      <c r="JIC105" s="357"/>
      <c r="JID105" s="357"/>
      <c r="JIE105" s="357"/>
      <c r="JIF105" s="357"/>
      <c r="JIG105" s="357"/>
      <c r="JIH105" s="357"/>
      <c r="JII105" s="357"/>
      <c r="JIJ105" s="355"/>
      <c r="JIK105" s="356"/>
      <c r="JIL105" s="357"/>
      <c r="JIM105" s="357"/>
      <c r="JIN105" s="357"/>
      <c r="JIO105" s="357"/>
      <c r="JIP105" s="357"/>
      <c r="JIQ105" s="357"/>
      <c r="JIR105" s="357"/>
      <c r="JIS105" s="357"/>
      <c r="JIT105" s="357"/>
      <c r="JIU105" s="357"/>
      <c r="JIV105" s="357"/>
      <c r="JIW105" s="357"/>
      <c r="JIX105" s="357"/>
      <c r="JIY105" s="357"/>
      <c r="JIZ105" s="357"/>
      <c r="JJA105" s="357"/>
      <c r="JJB105" s="357"/>
      <c r="JJC105" s="357"/>
      <c r="JJD105" s="357"/>
      <c r="JJE105" s="357"/>
      <c r="JJF105" s="357"/>
      <c r="JJG105" s="357"/>
      <c r="JJH105" s="357"/>
      <c r="JJI105" s="357"/>
      <c r="JJJ105" s="357"/>
      <c r="JJK105" s="357"/>
      <c r="JJL105" s="357"/>
      <c r="JJM105" s="357"/>
      <c r="JJN105" s="357"/>
      <c r="JJO105" s="357"/>
      <c r="JJP105" s="357"/>
      <c r="JJQ105" s="357"/>
      <c r="JJR105" s="357"/>
      <c r="JJS105" s="357"/>
      <c r="JJT105" s="357"/>
      <c r="JJU105" s="357"/>
      <c r="JJV105" s="357"/>
      <c r="JJW105" s="357"/>
      <c r="JJX105" s="357"/>
      <c r="JJY105" s="357"/>
      <c r="JJZ105" s="357"/>
      <c r="JKA105" s="357"/>
      <c r="JKB105" s="357"/>
      <c r="JKC105" s="357"/>
      <c r="JKD105" s="357"/>
      <c r="JKE105" s="355"/>
      <c r="JKF105" s="356"/>
      <c r="JKG105" s="357"/>
      <c r="JKH105" s="357"/>
      <c r="JKI105" s="357"/>
      <c r="JKJ105" s="357"/>
      <c r="JKK105" s="357"/>
      <c r="JKL105" s="357"/>
      <c r="JKM105" s="357"/>
      <c r="JKN105" s="357"/>
      <c r="JKO105" s="357"/>
      <c r="JKP105" s="357"/>
      <c r="JKQ105" s="357"/>
      <c r="JKR105" s="357"/>
      <c r="JKS105" s="357"/>
      <c r="JKT105" s="357"/>
      <c r="JKU105" s="357"/>
      <c r="JKV105" s="357"/>
      <c r="JKW105" s="357"/>
      <c r="JKX105" s="357"/>
      <c r="JKY105" s="357"/>
      <c r="JKZ105" s="357"/>
      <c r="JLA105" s="357"/>
      <c r="JLB105" s="357"/>
      <c r="JLC105" s="357"/>
      <c r="JLD105" s="357"/>
      <c r="JLE105" s="357"/>
      <c r="JLF105" s="357"/>
      <c r="JLG105" s="357"/>
      <c r="JLH105" s="357"/>
      <c r="JLI105" s="357"/>
      <c r="JLJ105" s="357"/>
      <c r="JLK105" s="357"/>
      <c r="JLL105" s="357"/>
      <c r="JLM105" s="357"/>
      <c r="JLN105" s="357"/>
      <c r="JLO105" s="357"/>
      <c r="JLP105" s="357"/>
      <c r="JLQ105" s="357"/>
      <c r="JLR105" s="357"/>
      <c r="JLS105" s="357"/>
      <c r="JLT105" s="357"/>
      <c r="JLU105" s="357"/>
      <c r="JLV105" s="357"/>
      <c r="JLW105" s="357"/>
      <c r="JLX105" s="357"/>
      <c r="JLY105" s="357"/>
      <c r="JLZ105" s="355"/>
      <c r="JMA105" s="356"/>
      <c r="JMB105" s="357"/>
      <c r="JMC105" s="357"/>
      <c r="JMD105" s="357"/>
      <c r="JME105" s="357"/>
      <c r="JMF105" s="357"/>
      <c r="JMG105" s="357"/>
      <c r="JMH105" s="357"/>
      <c r="JMI105" s="357"/>
      <c r="JMJ105" s="357"/>
      <c r="JMK105" s="357"/>
      <c r="JML105" s="357"/>
      <c r="JMM105" s="357"/>
      <c r="JMN105" s="357"/>
      <c r="JMO105" s="357"/>
      <c r="JMP105" s="357"/>
      <c r="JMQ105" s="357"/>
      <c r="JMR105" s="357"/>
      <c r="JMS105" s="357"/>
      <c r="JMT105" s="357"/>
      <c r="JMU105" s="357"/>
      <c r="JMV105" s="357"/>
      <c r="JMW105" s="357"/>
      <c r="JMX105" s="357"/>
      <c r="JMY105" s="357"/>
      <c r="JMZ105" s="357"/>
      <c r="JNA105" s="357"/>
      <c r="JNB105" s="357"/>
      <c r="JNC105" s="357"/>
      <c r="JND105" s="357"/>
      <c r="JNE105" s="357"/>
      <c r="JNF105" s="357"/>
      <c r="JNG105" s="357"/>
      <c r="JNH105" s="357"/>
      <c r="JNI105" s="357"/>
      <c r="JNJ105" s="357"/>
      <c r="JNK105" s="357"/>
      <c r="JNL105" s="357"/>
      <c r="JNM105" s="357"/>
      <c r="JNN105" s="357"/>
      <c r="JNO105" s="357"/>
      <c r="JNP105" s="357"/>
      <c r="JNQ105" s="357"/>
      <c r="JNR105" s="357"/>
      <c r="JNS105" s="357"/>
      <c r="JNT105" s="357"/>
      <c r="JNU105" s="355"/>
      <c r="JNV105" s="356"/>
      <c r="JNW105" s="357"/>
      <c r="JNX105" s="357"/>
      <c r="JNY105" s="357"/>
      <c r="JNZ105" s="357"/>
      <c r="JOA105" s="357"/>
      <c r="JOB105" s="357"/>
      <c r="JOC105" s="357"/>
      <c r="JOD105" s="357"/>
      <c r="JOE105" s="357"/>
      <c r="JOF105" s="357"/>
      <c r="JOG105" s="357"/>
      <c r="JOH105" s="357"/>
      <c r="JOI105" s="357"/>
      <c r="JOJ105" s="357"/>
      <c r="JOK105" s="357"/>
      <c r="JOL105" s="357"/>
      <c r="JOM105" s="357"/>
      <c r="JON105" s="357"/>
      <c r="JOO105" s="357"/>
      <c r="JOP105" s="357"/>
      <c r="JOQ105" s="357"/>
      <c r="JOR105" s="357"/>
      <c r="JOS105" s="357"/>
      <c r="JOT105" s="357"/>
      <c r="JOU105" s="357"/>
      <c r="JOV105" s="357"/>
      <c r="JOW105" s="357"/>
      <c r="JOX105" s="357"/>
      <c r="JOY105" s="357"/>
      <c r="JOZ105" s="357"/>
      <c r="JPA105" s="357"/>
      <c r="JPB105" s="357"/>
      <c r="JPC105" s="357"/>
      <c r="JPD105" s="357"/>
      <c r="JPE105" s="357"/>
      <c r="JPF105" s="357"/>
      <c r="JPG105" s="357"/>
      <c r="JPH105" s="357"/>
      <c r="JPI105" s="357"/>
      <c r="JPJ105" s="357"/>
      <c r="JPK105" s="357"/>
      <c r="JPL105" s="357"/>
      <c r="JPM105" s="357"/>
      <c r="JPN105" s="357"/>
      <c r="JPO105" s="357"/>
      <c r="JPP105" s="355"/>
      <c r="JPQ105" s="356"/>
      <c r="JPR105" s="357"/>
      <c r="JPS105" s="357"/>
      <c r="JPT105" s="357"/>
      <c r="JPU105" s="357"/>
      <c r="JPV105" s="357"/>
      <c r="JPW105" s="357"/>
      <c r="JPX105" s="357"/>
      <c r="JPY105" s="357"/>
      <c r="JPZ105" s="357"/>
      <c r="JQA105" s="357"/>
      <c r="JQB105" s="357"/>
      <c r="JQC105" s="357"/>
      <c r="JQD105" s="357"/>
      <c r="JQE105" s="357"/>
      <c r="JQF105" s="357"/>
      <c r="JQG105" s="357"/>
      <c r="JQH105" s="357"/>
      <c r="JQI105" s="357"/>
      <c r="JQJ105" s="357"/>
      <c r="JQK105" s="357"/>
      <c r="JQL105" s="357"/>
      <c r="JQM105" s="357"/>
      <c r="JQN105" s="357"/>
      <c r="JQO105" s="357"/>
      <c r="JQP105" s="357"/>
      <c r="JQQ105" s="357"/>
      <c r="JQR105" s="357"/>
      <c r="JQS105" s="357"/>
      <c r="JQT105" s="357"/>
      <c r="JQU105" s="357"/>
      <c r="JQV105" s="357"/>
      <c r="JQW105" s="357"/>
      <c r="JQX105" s="357"/>
      <c r="JQY105" s="357"/>
      <c r="JQZ105" s="357"/>
      <c r="JRA105" s="357"/>
      <c r="JRB105" s="357"/>
      <c r="JRC105" s="357"/>
      <c r="JRD105" s="357"/>
      <c r="JRE105" s="357"/>
      <c r="JRF105" s="357"/>
      <c r="JRG105" s="357"/>
      <c r="JRH105" s="357"/>
      <c r="JRI105" s="357"/>
      <c r="JRJ105" s="357"/>
      <c r="JRK105" s="355"/>
      <c r="JRL105" s="356"/>
      <c r="JRM105" s="357"/>
      <c r="JRN105" s="357"/>
      <c r="JRO105" s="357"/>
      <c r="JRP105" s="357"/>
      <c r="JRQ105" s="357"/>
      <c r="JRR105" s="357"/>
      <c r="JRS105" s="357"/>
      <c r="JRT105" s="357"/>
      <c r="JRU105" s="357"/>
      <c r="JRV105" s="357"/>
      <c r="JRW105" s="357"/>
      <c r="JRX105" s="357"/>
      <c r="JRY105" s="357"/>
      <c r="JRZ105" s="357"/>
      <c r="JSA105" s="357"/>
      <c r="JSB105" s="357"/>
      <c r="JSC105" s="357"/>
      <c r="JSD105" s="357"/>
      <c r="JSE105" s="357"/>
      <c r="JSF105" s="357"/>
      <c r="JSG105" s="357"/>
      <c r="JSH105" s="357"/>
      <c r="JSI105" s="357"/>
      <c r="JSJ105" s="357"/>
      <c r="JSK105" s="357"/>
      <c r="JSL105" s="357"/>
      <c r="JSM105" s="357"/>
      <c r="JSN105" s="357"/>
      <c r="JSO105" s="357"/>
      <c r="JSP105" s="357"/>
      <c r="JSQ105" s="357"/>
      <c r="JSR105" s="357"/>
      <c r="JSS105" s="357"/>
      <c r="JST105" s="357"/>
      <c r="JSU105" s="357"/>
      <c r="JSV105" s="357"/>
      <c r="JSW105" s="357"/>
      <c r="JSX105" s="357"/>
      <c r="JSY105" s="357"/>
      <c r="JSZ105" s="357"/>
      <c r="JTA105" s="357"/>
      <c r="JTB105" s="357"/>
      <c r="JTC105" s="357"/>
      <c r="JTD105" s="357"/>
      <c r="JTE105" s="357"/>
      <c r="JTF105" s="355"/>
      <c r="JTG105" s="356"/>
      <c r="JTH105" s="357"/>
      <c r="JTI105" s="357"/>
      <c r="JTJ105" s="357"/>
      <c r="JTK105" s="357"/>
      <c r="JTL105" s="357"/>
      <c r="JTM105" s="357"/>
      <c r="JTN105" s="357"/>
      <c r="JTO105" s="357"/>
      <c r="JTP105" s="357"/>
      <c r="JTQ105" s="357"/>
      <c r="JTR105" s="357"/>
      <c r="JTS105" s="357"/>
      <c r="JTT105" s="357"/>
      <c r="JTU105" s="357"/>
      <c r="JTV105" s="357"/>
      <c r="JTW105" s="357"/>
      <c r="JTX105" s="357"/>
      <c r="JTY105" s="357"/>
      <c r="JTZ105" s="357"/>
      <c r="JUA105" s="357"/>
      <c r="JUB105" s="357"/>
      <c r="JUC105" s="357"/>
      <c r="JUD105" s="357"/>
      <c r="JUE105" s="357"/>
      <c r="JUF105" s="357"/>
      <c r="JUG105" s="357"/>
      <c r="JUH105" s="357"/>
      <c r="JUI105" s="357"/>
      <c r="JUJ105" s="357"/>
      <c r="JUK105" s="357"/>
      <c r="JUL105" s="357"/>
      <c r="JUM105" s="357"/>
      <c r="JUN105" s="357"/>
      <c r="JUO105" s="357"/>
      <c r="JUP105" s="357"/>
      <c r="JUQ105" s="357"/>
      <c r="JUR105" s="357"/>
      <c r="JUS105" s="357"/>
      <c r="JUT105" s="357"/>
      <c r="JUU105" s="357"/>
      <c r="JUV105" s="357"/>
      <c r="JUW105" s="357"/>
      <c r="JUX105" s="357"/>
      <c r="JUY105" s="357"/>
      <c r="JUZ105" s="357"/>
      <c r="JVA105" s="355"/>
      <c r="JVB105" s="356"/>
      <c r="JVC105" s="357"/>
      <c r="JVD105" s="357"/>
      <c r="JVE105" s="357"/>
      <c r="JVF105" s="357"/>
      <c r="JVG105" s="357"/>
      <c r="JVH105" s="357"/>
      <c r="JVI105" s="357"/>
      <c r="JVJ105" s="357"/>
      <c r="JVK105" s="357"/>
      <c r="JVL105" s="357"/>
      <c r="JVM105" s="357"/>
      <c r="JVN105" s="357"/>
      <c r="JVO105" s="357"/>
      <c r="JVP105" s="357"/>
      <c r="JVQ105" s="357"/>
      <c r="JVR105" s="357"/>
      <c r="JVS105" s="357"/>
      <c r="JVT105" s="357"/>
      <c r="JVU105" s="357"/>
      <c r="JVV105" s="357"/>
      <c r="JVW105" s="357"/>
      <c r="JVX105" s="357"/>
      <c r="JVY105" s="357"/>
      <c r="JVZ105" s="357"/>
      <c r="JWA105" s="357"/>
      <c r="JWB105" s="357"/>
      <c r="JWC105" s="357"/>
      <c r="JWD105" s="357"/>
      <c r="JWE105" s="357"/>
      <c r="JWF105" s="357"/>
      <c r="JWG105" s="357"/>
      <c r="JWH105" s="357"/>
      <c r="JWI105" s="357"/>
      <c r="JWJ105" s="357"/>
      <c r="JWK105" s="357"/>
      <c r="JWL105" s="357"/>
      <c r="JWM105" s="357"/>
      <c r="JWN105" s="357"/>
      <c r="JWO105" s="357"/>
      <c r="JWP105" s="357"/>
      <c r="JWQ105" s="357"/>
      <c r="JWR105" s="357"/>
      <c r="JWS105" s="357"/>
      <c r="JWT105" s="357"/>
      <c r="JWU105" s="357"/>
      <c r="JWV105" s="355"/>
      <c r="JWW105" s="356"/>
      <c r="JWX105" s="357"/>
      <c r="JWY105" s="357"/>
      <c r="JWZ105" s="357"/>
      <c r="JXA105" s="357"/>
      <c r="JXB105" s="357"/>
      <c r="JXC105" s="357"/>
      <c r="JXD105" s="357"/>
      <c r="JXE105" s="357"/>
      <c r="JXF105" s="357"/>
      <c r="JXG105" s="357"/>
      <c r="JXH105" s="357"/>
      <c r="JXI105" s="357"/>
      <c r="JXJ105" s="357"/>
      <c r="JXK105" s="357"/>
      <c r="JXL105" s="357"/>
      <c r="JXM105" s="357"/>
      <c r="JXN105" s="357"/>
      <c r="JXO105" s="357"/>
      <c r="JXP105" s="357"/>
      <c r="JXQ105" s="357"/>
      <c r="JXR105" s="357"/>
      <c r="JXS105" s="357"/>
      <c r="JXT105" s="357"/>
      <c r="JXU105" s="357"/>
      <c r="JXV105" s="357"/>
      <c r="JXW105" s="357"/>
      <c r="JXX105" s="357"/>
      <c r="JXY105" s="357"/>
      <c r="JXZ105" s="357"/>
      <c r="JYA105" s="357"/>
      <c r="JYB105" s="357"/>
      <c r="JYC105" s="357"/>
      <c r="JYD105" s="357"/>
      <c r="JYE105" s="357"/>
      <c r="JYF105" s="357"/>
      <c r="JYG105" s="357"/>
      <c r="JYH105" s="357"/>
      <c r="JYI105" s="357"/>
      <c r="JYJ105" s="357"/>
      <c r="JYK105" s="357"/>
      <c r="JYL105" s="357"/>
      <c r="JYM105" s="357"/>
      <c r="JYN105" s="357"/>
      <c r="JYO105" s="357"/>
      <c r="JYP105" s="357"/>
      <c r="JYQ105" s="355"/>
      <c r="JYR105" s="356"/>
      <c r="JYS105" s="357"/>
      <c r="JYT105" s="357"/>
      <c r="JYU105" s="357"/>
      <c r="JYV105" s="357"/>
      <c r="JYW105" s="357"/>
      <c r="JYX105" s="357"/>
      <c r="JYY105" s="357"/>
      <c r="JYZ105" s="357"/>
      <c r="JZA105" s="357"/>
      <c r="JZB105" s="357"/>
      <c r="JZC105" s="357"/>
      <c r="JZD105" s="357"/>
      <c r="JZE105" s="357"/>
      <c r="JZF105" s="357"/>
      <c r="JZG105" s="357"/>
      <c r="JZH105" s="357"/>
      <c r="JZI105" s="357"/>
      <c r="JZJ105" s="357"/>
      <c r="JZK105" s="357"/>
      <c r="JZL105" s="357"/>
      <c r="JZM105" s="357"/>
      <c r="JZN105" s="357"/>
      <c r="JZO105" s="357"/>
      <c r="JZP105" s="357"/>
      <c r="JZQ105" s="357"/>
      <c r="JZR105" s="357"/>
      <c r="JZS105" s="357"/>
      <c r="JZT105" s="357"/>
      <c r="JZU105" s="357"/>
      <c r="JZV105" s="357"/>
      <c r="JZW105" s="357"/>
      <c r="JZX105" s="357"/>
      <c r="JZY105" s="357"/>
      <c r="JZZ105" s="357"/>
      <c r="KAA105" s="357"/>
      <c r="KAB105" s="357"/>
      <c r="KAC105" s="357"/>
      <c r="KAD105" s="357"/>
      <c r="KAE105" s="357"/>
      <c r="KAF105" s="357"/>
      <c r="KAG105" s="357"/>
      <c r="KAH105" s="357"/>
      <c r="KAI105" s="357"/>
      <c r="KAJ105" s="357"/>
      <c r="KAK105" s="357"/>
      <c r="KAL105" s="355"/>
      <c r="KAM105" s="356"/>
      <c r="KAN105" s="357"/>
      <c r="KAO105" s="357"/>
      <c r="KAP105" s="357"/>
      <c r="KAQ105" s="357"/>
      <c r="KAR105" s="357"/>
      <c r="KAS105" s="357"/>
      <c r="KAT105" s="357"/>
      <c r="KAU105" s="357"/>
      <c r="KAV105" s="357"/>
      <c r="KAW105" s="357"/>
      <c r="KAX105" s="357"/>
      <c r="KAY105" s="357"/>
      <c r="KAZ105" s="357"/>
      <c r="KBA105" s="357"/>
      <c r="KBB105" s="357"/>
      <c r="KBC105" s="357"/>
      <c r="KBD105" s="357"/>
      <c r="KBE105" s="357"/>
      <c r="KBF105" s="357"/>
      <c r="KBG105" s="357"/>
      <c r="KBH105" s="357"/>
      <c r="KBI105" s="357"/>
      <c r="KBJ105" s="357"/>
      <c r="KBK105" s="357"/>
      <c r="KBL105" s="357"/>
      <c r="KBM105" s="357"/>
      <c r="KBN105" s="357"/>
      <c r="KBO105" s="357"/>
      <c r="KBP105" s="357"/>
      <c r="KBQ105" s="357"/>
      <c r="KBR105" s="357"/>
      <c r="KBS105" s="357"/>
      <c r="KBT105" s="357"/>
      <c r="KBU105" s="357"/>
      <c r="KBV105" s="357"/>
      <c r="KBW105" s="357"/>
      <c r="KBX105" s="357"/>
      <c r="KBY105" s="357"/>
      <c r="KBZ105" s="357"/>
      <c r="KCA105" s="357"/>
      <c r="KCB105" s="357"/>
      <c r="KCC105" s="357"/>
      <c r="KCD105" s="357"/>
      <c r="KCE105" s="357"/>
      <c r="KCF105" s="357"/>
      <c r="KCG105" s="355"/>
      <c r="KCH105" s="356"/>
      <c r="KCI105" s="357"/>
      <c r="KCJ105" s="357"/>
      <c r="KCK105" s="357"/>
      <c r="KCL105" s="357"/>
      <c r="KCM105" s="357"/>
      <c r="KCN105" s="357"/>
      <c r="KCO105" s="357"/>
      <c r="KCP105" s="357"/>
      <c r="KCQ105" s="357"/>
      <c r="KCR105" s="357"/>
      <c r="KCS105" s="357"/>
      <c r="KCT105" s="357"/>
      <c r="KCU105" s="357"/>
      <c r="KCV105" s="357"/>
      <c r="KCW105" s="357"/>
      <c r="KCX105" s="357"/>
      <c r="KCY105" s="357"/>
      <c r="KCZ105" s="357"/>
      <c r="KDA105" s="357"/>
      <c r="KDB105" s="357"/>
      <c r="KDC105" s="357"/>
      <c r="KDD105" s="357"/>
      <c r="KDE105" s="357"/>
      <c r="KDF105" s="357"/>
      <c r="KDG105" s="357"/>
      <c r="KDH105" s="357"/>
      <c r="KDI105" s="357"/>
      <c r="KDJ105" s="357"/>
      <c r="KDK105" s="357"/>
      <c r="KDL105" s="357"/>
      <c r="KDM105" s="357"/>
      <c r="KDN105" s="357"/>
      <c r="KDO105" s="357"/>
      <c r="KDP105" s="357"/>
      <c r="KDQ105" s="357"/>
      <c r="KDR105" s="357"/>
      <c r="KDS105" s="357"/>
      <c r="KDT105" s="357"/>
      <c r="KDU105" s="357"/>
      <c r="KDV105" s="357"/>
      <c r="KDW105" s="357"/>
      <c r="KDX105" s="357"/>
      <c r="KDY105" s="357"/>
      <c r="KDZ105" s="357"/>
      <c r="KEA105" s="357"/>
      <c r="KEB105" s="355"/>
      <c r="KEC105" s="356"/>
      <c r="KED105" s="357"/>
      <c r="KEE105" s="357"/>
      <c r="KEF105" s="357"/>
      <c r="KEG105" s="357"/>
      <c r="KEH105" s="357"/>
      <c r="KEI105" s="357"/>
      <c r="KEJ105" s="357"/>
      <c r="KEK105" s="357"/>
      <c r="KEL105" s="357"/>
      <c r="KEM105" s="357"/>
      <c r="KEN105" s="357"/>
      <c r="KEO105" s="357"/>
      <c r="KEP105" s="357"/>
      <c r="KEQ105" s="357"/>
      <c r="KER105" s="357"/>
      <c r="KES105" s="357"/>
      <c r="KET105" s="357"/>
      <c r="KEU105" s="357"/>
      <c r="KEV105" s="357"/>
      <c r="KEW105" s="357"/>
      <c r="KEX105" s="357"/>
      <c r="KEY105" s="357"/>
      <c r="KEZ105" s="357"/>
      <c r="KFA105" s="357"/>
      <c r="KFB105" s="357"/>
      <c r="KFC105" s="357"/>
      <c r="KFD105" s="357"/>
      <c r="KFE105" s="357"/>
      <c r="KFF105" s="357"/>
      <c r="KFG105" s="357"/>
      <c r="KFH105" s="357"/>
      <c r="KFI105" s="357"/>
      <c r="KFJ105" s="357"/>
      <c r="KFK105" s="357"/>
      <c r="KFL105" s="357"/>
      <c r="KFM105" s="357"/>
      <c r="KFN105" s="357"/>
      <c r="KFO105" s="357"/>
      <c r="KFP105" s="357"/>
      <c r="KFQ105" s="357"/>
      <c r="KFR105" s="357"/>
      <c r="KFS105" s="357"/>
      <c r="KFT105" s="357"/>
      <c r="KFU105" s="357"/>
      <c r="KFV105" s="357"/>
      <c r="KFW105" s="355"/>
      <c r="KFX105" s="356"/>
      <c r="KFY105" s="357"/>
      <c r="KFZ105" s="357"/>
      <c r="KGA105" s="357"/>
      <c r="KGB105" s="357"/>
      <c r="KGC105" s="357"/>
      <c r="KGD105" s="357"/>
      <c r="KGE105" s="357"/>
      <c r="KGF105" s="357"/>
      <c r="KGG105" s="357"/>
      <c r="KGH105" s="357"/>
      <c r="KGI105" s="357"/>
      <c r="KGJ105" s="357"/>
      <c r="KGK105" s="357"/>
      <c r="KGL105" s="357"/>
      <c r="KGM105" s="357"/>
      <c r="KGN105" s="357"/>
      <c r="KGO105" s="357"/>
      <c r="KGP105" s="357"/>
      <c r="KGQ105" s="357"/>
      <c r="KGR105" s="357"/>
      <c r="KGS105" s="357"/>
      <c r="KGT105" s="357"/>
      <c r="KGU105" s="357"/>
      <c r="KGV105" s="357"/>
      <c r="KGW105" s="357"/>
      <c r="KGX105" s="357"/>
      <c r="KGY105" s="357"/>
      <c r="KGZ105" s="357"/>
      <c r="KHA105" s="357"/>
      <c r="KHB105" s="357"/>
      <c r="KHC105" s="357"/>
      <c r="KHD105" s="357"/>
      <c r="KHE105" s="357"/>
      <c r="KHF105" s="357"/>
      <c r="KHG105" s="357"/>
      <c r="KHH105" s="357"/>
      <c r="KHI105" s="357"/>
      <c r="KHJ105" s="357"/>
      <c r="KHK105" s="357"/>
      <c r="KHL105" s="357"/>
      <c r="KHM105" s="357"/>
      <c r="KHN105" s="357"/>
      <c r="KHO105" s="357"/>
      <c r="KHP105" s="357"/>
      <c r="KHQ105" s="357"/>
      <c r="KHR105" s="355"/>
      <c r="KHS105" s="356"/>
      <c r="KHT105" s="357"/>
      <c r="KHU105" s="357"/>
      <c r="KHV105" s="357"/>
      <c r="KHW105" s="357"/>
      <c r="KHX105" s="357"/>
      <c r="KHY105" s="357"/>
      <c r="KHZ105" s="357"/>
      <c r="KIA105" s="357"/>
      <c r="KIB105" s="357"/>
      <c r="KIC105" s="357"/>
      <c r="KID105" s="357"/>
      <c r="KIE105" s="357"/>
      <c r="KIF105" s="357"/>
      <c r="KIG105" s="357"/>
      <c r="KIH105" s="357"/>
      <c r="KII105" s="357"/>
      <c r="KIJ105" s="357"/>
      <c r="KIK105" s="357"/>
      <c r="KIL105" s="357"/>
      <c r="KIM105" s="357"/>
      <c r="KIN105" s="357"/>
      <c r="KIO105" s="357"/>
      <c r="KIP105" s="357"/>
      <c r="KIQ105" s="357"/>
      <c r="KIR105" s="357"/>
      <c r="KIS105" s="357"/>
      <c r="KIT105" s="357"/>
      <c r="KIU105" s="357"/>
      <c r="KIV105" s="357"/>
      <c r="KIW105" s="357"/>
      <c r="KIX105" s="357"/>
      <c r="KIY105" s="357"/>
      <c r="KIZ105" s="357"/>
      <c r="KJA105" s="357"/>
      <c r="KJB105" s="357"/>
      <c r="KJC105" s="357"/>
      <c r="KJD105" s="357"/>
      <c r="KJE105" s="357"/>
      <c r="KJF105" s="357"/>
      <c r="KJG105" s="357"/>
      <c r="KJH105" s="357"/>
      <c r="KJI105" s="357"/>
      <c r="KJJ105" s="357"/>
      <c r="KJK105" s="357"/>
      <c r="KJL105" s="357"/>
      <c r="KJM105" s="355"/>
      <c r="KJN105" s="356"/>
      <c r="KJO105" s="357"/>
      <c r="KJP105" s="357"/>
      <c r="KJQ105" s="357"/>
      <c r="KJR105" s="357"/>
      <c r="KJS105" s="357"/>
      <c r="KJT105" s="357"/>
      <c r="KJU105" s="357"/>
      <c r="KJV105" s="357"/>
      <c r="KJW105" s="357"/>
      <c r="KJX105" s="357"/>
      <c r="KJY105" s="357"/>
      <c r="KJZ105" s="357"/>
      <c r="KKA105" s="357"/>
      <c r="KKB105" s="357"/>
      <c r="KKC105" s="357"/>
      <c r="KKD105" s="357"/>
      <c r="KKE105" s="357"/>
      <c r="KKF105" s="357"/>
      <c r="KKG105" s="357"/>
      <c r="KKH105" s="357"/>
      <c r="KKI105" s="357"/>
      <c r="KKJ105" s="357"/>
      <c r="KKK105" s="357"/>
      <c r="KKL105" s="357"/>
      <c r="KKM105" s="357"/>
      <c r="KKN105" s="357"/>
      <c r="KKO105" s="357"/>
      <c r="KKP105" s="357"/>
      <c r="KKQ105" s="357"/>
      <c r="KKR105" s="357"/>
      <c r="KKS105" s="357"/>
      <c r="KKT105" s="357"/>
      <c r="KKU105" s="357"/>
      <c r="KKV105" s="357"/>
      <c r="KKW105" s="357"/>
      <c r="KKX105" s="357"/>
      <c r="KKY105" s="357"/>
      <c r="KKZ105" s="357"/>
      <c r="KLA105" s="357"/>
      <c r="KLB105" s="357"/>
      <c r="KLC105" s="357"/>
      <c r="KLD105" s="357"/>
      <c r="KLE105" s="357"/>
      <c r="KLF105" s="357"/>
      <c r="KLG105" s="357"/>
      <c r="KLH105" s="355"/>
      <c r="KLI105" s="356"/>
      <c r="KLJ105" s="357"/>
      <c r="KLK105" s="357"/>
      <c r="KLL105" s="357"/>
      <c r="KLM105" s="357"/>
      <c r="KLN105" s="357"/>
      <c r="KLO105" s="357"/>
      <c r="KLP105" s="357"/>
      <c r="KLQ105" s="357"/>
      <c r="KLR105" s="357"/>
      <c r="KLS105" s="357"/>
      <c r="KLT105" s="357"/>
      <c r="KLU105" s="357"/>
      <c r="KLV105" s="357"/>
      <c r="KLW105" s="357"/>
      <c r="KLX105" s="357"/>
      <c r="KLY105" s="357"/>
      <c r="KLZ105" s="357"/>
      <c r="KMA105" s="357"/>
      <c r="KMB105" s="357"/>
      <c r="KMC105" s="357"/>
      <c r="KMD105" s="357"/>
      <c r="KME105" s="357"/>
      <c r="KMF105" s="357"/>
      <c r="KMG105" s="357"/>
      <c r="KMH105" s="357"/>
      <c r="KMI105" s="357"/>
      <c r="KMJ105" s="357"/>
      <c r="KMK105" s="357"/>
      <c r="KML105" s="357"/>
      <c r="KMM105" s="357"/>
      <c r="KMN105" s="357"/>
      <c r="KMO105" s="357"/>
      <c r="KMP105" s="357"/>
      <c r="KMQ105" s="357"/>
      <c r="KMR105" s="357"/>
      <c r="KMS105" s="357"/>
      <c r="KMT105" s="357"/>
      <c r="KMU105" s="357"/>
      <c r="KMV105" s="357"/>
      <c r="KMW105" s="357"/>
      <c r="KMX105" s="357"/>
      <c r="KMY105" s="357"/>
      <c r="KMZ105" s="357"/>
      <c r="KNA105" s="357"/>
      <c r="KNB105" s="357"/>
      <c r="KNC105" s="355"/>
      <c r="KND105" s="356"/>
      <c r="KNE105" s="357"/>
      <c r="KNF105" s="357"/>
      <c r="KNG105" s="357"/>
      <c r="KNH105" s="357"/>
      <c r="KNI105" s="357"/>
      <c r="KNJ105" s="357"/>
      <c r="KNK105" s="357"/>
      <c r="KNL105" s="357"/>
      <c r="KNM105" s="357"/>
      <c r="KNN105" s="357"/>
      <c r="KNO105" s="357"/>
      <c r="KNP105" s="357"/>
      <c r="KNQ105" s="357"/>
      <c r="KNR105" s="357"/>
      <c r="KNS105" s="357"/>
      <c r="KNT105" s="357"/>
      <c r="KNU105" s="357"/>
      <c r="KNV105" s="357"/>
      <c r="KNW105" s="357"/>
      <c r="KNX105" s="357"/>
      <c r="KNY105" s="357"/>
      <c r="KNZ105" s="357"/>
      <c r="KOA105" s="357"/>
      <c r="KOB105" s="357"/>
      <c r="KOC105" s="357"/>
      <c r="KOD105" s="357"/>
      <c r="KOE105" s="357"/>
      <c r="KOF105" s="357"/>
      <c r="KOG105" s="357"/>
      <c r="KOH105" s="357"/>
      <c r="KOI105" s="357"/>
      <c r="KOJ105" s="357"/>
      <c r="KOK105" s="357"/>
      <c r="KOL105" s="357"/>
      <c r="KOM105" s="357"/>
      <c r="KON105" s="357"/>
      <c r="KOO105" s="357"/>
      <c r="KOP105" s="357"/>
      <c r="KOQ105" s="357"/>
      <c r="KOR105" s="357"/>
      <c r="KOS105" s="357"/>
      <c r="KOT105" s="357"/>
      <c r="KOU105" s="357"/>
      <c r="KOV105" s="357"/>
      <c r="KOW105" s="357"/>
      <c r="KOX105" s="355"/>
      <c r="KOY105" s="356"/>
      <c r="KOZ105" s="357"/>
      <c r="KPA105" s="357"/>
      <c r="KPB105" s="357"/>
      <c r="KPC105" s="357"/>
      <c r="KPD105" s="357"/>
      <c r="KPE105" s="357"/>
      <c r="KPF105" s="357"/>
      <c r="KPG105" s="357"/>
      <c r="KPH105" s="357"/>
      <c r="KPI105" s="357"/>
      <c r="KPJ105" s="357"/>
      <c r="KPK105" s="357"/>
      <c r="KPL105" s="357"/>
      <c r="KPM105" s="357"/>
      <c r="KPN105" s="357"/>
      <c r="KPO105" s="357"/>
      <c r="KPP105" s="357"/>
      <c r="KPQ105" s="357"/>
      <c r="KPR105" s="357"/>
      <c r="KPS105" s="357"/>
      <c r="KPT105" s="357"/>
      <c r="KPU105" s="357"/>
      <c r="KPV105" s="357"/>
      <c r="KPW105" s="357"/>
      <c r="KPX105" s="357"/>
      <c r="KPY105" s="357"/>
      <c r="KPZ105" s="357"/>
      <c r="KQA105" s="357"/>
      <c r="KQB105" s="357"/>
      <c r="KQC105" s="357"/>
      <c r="KQD105" s="357"/>
      <c r="KQE105" s="357"/>
      <c r="KQF105" s="357"/>
      <c r="KQG105" s="357"/>
      <c r="KQH105" s="357"/>
      <c r="KQI105" s="357"/>
      <c r="KQJ105" s="357"/>
      <c r="KQK105" s="357"/>
      <c r="KQL105" s="357"/>
      <c r="KQM105" s="357"/>
      <c r="KQN105" s="357"/>
      <c r="KQO105" s="357"/>
      <c r="KQP105" s="357"/>
      <c r="KQQ105" s="357"/>
      <c r="KQR105" s="357"/>
      <c r="KQS105" s="355"/>
      <c r="KQT105" s="356"/>
      <c r="KQU105" s="357"/>
      <c r="KQV105" s="357"/>
      <c r="KQW105" s="357"/>
      <c r="KQX105" s="357"/>
      <c r="KQY105" s="357"/>
      <c r="KQZ105" s="357"/>
      <c r="KRA105" s="357"/>
      <c r="KRB105" s="357"/>
      <c r="KRC105" s="357"/>
      <c r="KRD105" s="357"/>
      <c r="KRE105" s="357"/>
      <c r="KRF105" s="357"/>
      <c r="KRG105" s="357"/>
      <c r="KRH105" s="357"/>
      <c r="KRI105" s="357"/>
      <c r="KRJ105" s="357"/>
      <c r="KRK105" s="357"/>
      <c r="KRL105" s="357"/>
      <c r="KRM105" s="357"/>
      <c r="KRN105" s="357"/>
      <c r="KRO105" s="357"/>
      <c r="KRP105" s="357"/>
      <c r="KRQ105" s="357"/>
      <c r="KRR105" s="357"/>
      <c r="KRS105" s="357"/>
      <c r="KRT105" s="357"/>
      <c r="KRU105" s="357"/>
      <c r="KRV105" s="357"/>
      <c r="KRW105" s="357"/>
      <c r="KRX105" s="357"/>
      <c r="KRY105" s="357"/>
      <c r="KRZ105" s="357"/>
      <c r="KSA105" s="357"/>
      <c r="KSB105" s="357"/>
      <c r="KSC105" s="357"/>
      <c r="KSD105" s="357"/>
      <c r="KSE105" s="357"/>
      <c r="KSF105" s="357"/>
      <c r="KSG105" s="357"/>
      <c r="KSH105" s="357"/>
      <c r="KSI105" s="357"/>
      <c r="KSJ105" s="357"/>
      <c r="KSK105" s="357"/>
      <c r="KSL105" s="357"/>
      <c r="KSM105" s="357"/>
      <c r="KSN105" s="355"/>
      <c r="KSO105" s="356"/>
      <c r="KSP105" s="357"/>
      <c r="KSQ105" s="357"/>
      <c r="KSR105" s="357"/>
      <c r="KSS105" s="357"/>
      <c r="KST105" s="357"/>
      <c r="KSU105" s="357"/>
      <c r="KSV105" s="357"/>
      <c r="KSW105" s="357"/>
      <c r="KSX105" s="357"/>
      <c r="KSY105" s="357"/>
      <c r="KSZ105" s="357"/>
      <c r="KTA105" s="357"/>
      <c r="KTB105" s="357"/>
      <c r="KTC105" s="357"/>
      <c r="KTD105" s="357"/>
      <c r="KTE105" s="357"/>
      <c r="KTF105" s="357"/>
      <c r="KTG105" s="357"/>
      <c r="KTH105" s="357"/>
      <c r="KTI105" s="357"/>
      <c r="KTJ105" s="357"/>
      <c r="KTK105" s="357"/>
      <c r="KTL105" s="357"/>
      <c r="KTM105" s="357"/>
      <c r="KTN105" s="357"/>
      <c r="KTO105" s="357"/>
      <c r="KTP105" s="357"/>
      <c r="KTQ105" s="357"/>
      <c r="KTR105" s="357"/>
      <c r="KTS105" s="357"/>
      <c r="KTT105" s="357"/>
      <c r="KTU105" s="357"/>
      <c r="KTV105" s="357"/>
      <c r="KTW105" s="357"/>
      <c r="KTX105" s="357"/>
      <c r="KTY105" s="357"/>
      <c r="KTZ105" s="357"/>
      <c r="KUA105" s="357"/>
      <c r="KUB105" s="357"/>
      <c r="KUC105" s="357"/>
      <c r="KUD105" s="357"/>
      <c r="KUE105" s="357"/>
      <c r="KUF105" s="357"/>
      <c r="KUG105" s="357"/>
      <c r="KUH105" s="357"/>
      <c r="KUI105" s="355"/>
      <c r="KUJ105" s="356"/>
      <c r="KUK105" s="357"/>
      <c r="KUL105" s="357"/>
      <c r="KUM105" s="357"/>
      <c r="KUN105" s="357"/>
      <c r="KUO105" s="357"/>
      <c r="KUP105" s="357"/>
      <c r="KUQ105" s="357"/>
      <c r="KUR105" s="357"/>
      <c r="KUS105" s="357"/>
      <c r="KUT105" s="357"/>
      <c r="KUU105" s="357"/>
      <c r="KUV105" s="357"/>
      <c r="KUW105" s="357"/>
      <c r="KUX105" s="357"/>
      <c r="KUY105" s="357"/>
      <c r="KUZ105" s="357"/>
      <c r="KVA105" s="357"/>
      <c r="KVB105" s="357"/>
      <c r="KVC105" s="357"/>
      <c r="KVD105" s="357"/>
      <c r="KVE105" s="357"/>
      <c r="KVF105" s="357"/>
      <c r="KVG105" s="357"/>
      <c r="KVH105" s="357"/>
      <c r="KVI105" s="357"/>
      <c r="KVJ105" s="357"/>
      <c r="KVK105" s="357"/>
      <c r="KVL105" s="357"/>
      <c r="KVM105" s="357"/>
      <c r="KVN105" s="357"/>
      <c r="KVO105" s="357"/>
      <c r="KVP105" s="357"/>
      <c r="KVQ105" s="357"/>
      <c r="KVR105" s="357"/>
      <c r="KVS105" s="357"/>
      <c r="KVT105" s="357"/>
      <c r="KVU105" s="357"/>
      <c r="KVV105" s="357"/>
      <c r="KVW105" s="357"/>
      <c r="KVX105" s="357"/>
      <c r="KVY105" s="357"/>
      <c r="KVZ105" s="357"/>
      <c r="KWA105" s="357"/>
      <c r="KWB105" s="357"/>
      <c r="KWC105" s="357"/>
      <c r="KWD105" s="355"/>
      <c r="KWE105" s="356"/>
      <c r="KWF105" s="357"/>
      <c r="KWG105" s="357"/>
      <c r="KWH105" s="357"/>
      <c r="KWI105" s="357"/>
      <c r="KWJ105" s="357"/>
      <c r="KWK105" s="357"/>
      <c r="KWL105" s="357"/>
      <c r="KWM105" s="357"/>
      <c r="KWN105" s="357"/>
      <c r="KWO105" s="357"/>
      <c r="KWP105" s="357"/>
      <c r="KWQ105" s="357"/>
      <c r="KWR105" s="357"/>
      <c r="KWS105" s="357"/>
      <c r="KWT105" s="357"/>
      <c r="KWU105" s="357"/>
      <c r="KWV105" s="357"/>
      <c r="KWW105" s="357"/>
      <c r="KWX105" s="357"/>
      <c r="KWY105" s="357"/>
      <c r="KWZ105" s="357"/>
      <c r="KXA105" s="357"/>
      <c r="KXB105" s="357"/>
      <c r="KXC105" s="357"/>
      <c r="KXD105" s="357"/>
      <c r="KXE105" s="357"/>
      <c r="KXF105" s="357"/>
      <c r="KXG105" s="357"/>
      <c r="KXH105" s="357"/>
      <c r="KXI105" s="357"/>
      <c r="KXJ105" s="357"/>
      <c r="KXK105" s="357"/>
      <c r="KXL105" s="357"/>
      <c r="KXM105" s="357"/>
      <c r="KXN105" s="357"/>
      <c r="KXO105" s="357"/>
      <c r="KXP105" s="357"/>
      <c r="KXQ105" s="357"/>
      <c r="KXR105" s="357"/>
      <c r="KXS105" s="357"/>
      <c r="KXT105" s="357"/>
      <c r="KXU105" s="357"/>
      <c r="KXV105" s="357"/>
      <c r="KXW105" s="357"/>
      <c r="KXX105" s="357"/>
      <c r="KXY105" s="355"/>
      <c r="KXZ105" s="356"/>
      <c r="KYA105" s="357"/>
      <c r="KYB105" s="357"/>
      <c r="KYC105" s="357"/>
      <c r="KYD105" s="357"/>
      <c r="KYE105" s="357"/>
      <c r="KYF105" s="357"/>
      <c r="KYG105" s="357"/>
      <c r="KYH105" s="357"/>
      <c r="KYI105" s="357"/>
      <c r="KYJ105" s="357"/>
      <c r="KYK105" s="357"/>
      <c r="KYL105" s="357"/>
      <c r="KYM105" s="357"/>
      <c r="KYN105" s="357"/>
      <c r="KYO105" s="357"/>
      <c r="KYP105" s="357"/>
      <c r="KYQ105" s="357"/>
      <c r="KYR105" s="357"/>
      <c r="KYS105" s="357"/>
      <c r="KYT105" s="357"/>
      <c r="KYU105" s="357"/>
      <c r="KYV105" s="357"/>
      <c r="KYW105" s="357"/>
      <c r="KYX105" s="357"/>
      <c r="KYY105" s="357"/>
      <c r="KYZ105" s="357"/>
      <c r="KZA105" s="357"/>
      <c r="KZB105" s="357"/>
      <c r="KZC105" s="357"/>
      <c r="KZD105" s="357"/>
      <c r="KZE105" s="357"/>
      <c r="KZF105" s="357"/>
      <c r="KZG105" s="357"/>
      <c r="KZH105" s="357"/>
      <c r="KZI105" s="357"/>
      <c r="KZJ105" s="357"/>
      <c r="KZK105" s="357"/>
      <c r="KZL105" s="357"/>
      <c r="KZM105" s="357"/>
      <c r="KZN105" s="357"/>
      <c r="KZO105" s="357"/>
      <c r="KZP105" s="357"/>
      <c r="KZQ105" s="357"/>
      <c r="KZR105" s="357"/>
      <c r="KZS105" s="357"/>
      <c r="KZT105" s="355"/>
      <c r="KZU105" s="356"/>
      <c r="KZV105" s="357"/>
      <c r="KZW105" s="357"/>
      <c r="KZX105" s="357"/>
      <c r="KZY105" s="357"/>
      <c r="KZZ105" s="357"/>
      <c r="LAA105" s="357"/>
      <c r="LAB105" s="357"/>
      <c r="LAC105" s="357"/>
      <c r="LAD105" s="357"/>
      <c r="LAE105" s="357"/>
      <c r="LAF105" s="357"/>
      <c r="LAG105" s="357"/>
      <c r="LAH105" s="357"/>
      <c r="LAI105" s="357"/>
      <c r="LAJ105" s="357"/>
      <c r="LAK105" s="357"/>
      <c r="LAL105" s="357"/>
      <c r="LAM105" s="357"/>
      <c r="LAN105" s="357"/>
      <c r="LAO105" s="357"/>
      <c r="LAP105" s="357"/>
      <c r="LAQ105" s="357"/>
      <c r="LAR105" s="357"/>
      <c r="LAS105" s="357"/>
      <c r="LAT105" s="357"/>
      <c r="LAU105" s="357"/>
      <c r="LAV105" s="357"/>
      <c r="LAW105" s="357"/>
      <c r="LAX105" s="357"/>
      <c r="LAY105" s="357"/>
      <c r="LAZ105" s="357"/>
      <c r="LBA105" s="357"/>
      <c r="LBB105" s="357"/>
      <c r="LBC105" s="357"/>
      <c r="LBD105" s="357"/>
      <c r="LBE105" s="357"/>
      <c r="LBF105" s="357"/>
      <c r="LBG105" s="357"/>
      <c r="LBH105" s="357"/>
      <c r="LBI105" s="357"/>
      <c r="LBJ105" s="357"/>
      <c r="LBK105" s="357"/>
      <c r="LBL105" s="357"/>
      <c r="LBM105" s="357"/>
      <c r="LBN105" s="357"/>
      <c r="LBO105" s="355"/>
      <c r="LBP105" s="356"/>
      <c r="LBQ105" s="357"/>
      <c r="LBR105" s="357"/>
      <c r="LBS105" s="357"/>
      <c r="LBT105" s="357"/>
      <c r="LBU105" s="357"/>
      <c r="LBV105" s="357"/>
      <c r="LBW105" s="357"/>
      <c r="LBX105" s="357"/>
      <c r="LBY105" s="357"/>
      <c r="LBZ105" s="357"/>
      <c r="LCA105" s="357"/>
      <c r="LCB105" s="357"/>
      <c r="LCC105" s="357"/>
      <c r="LCD105" s="357"/>
      <c r="LCE105" s="357"/>
      <c r="LCF105" s="357"/>
      <c r="LCG105" s="357"/>
      <c r="LCH105" s="357"/>
      <c r="LCI105" s="357"/>
      <c r="LCJ105" s="357"/>
      <c r="LCK105" s="357"/>
      <c r="LCL105" s="357"/>
      <c r="LCM105" s="357"/>
      <c r="LCN105" s="357"/>
      <c r="LCO105" s="357"/>
      <c r="LCP105" s="357"/>
      <c r="LCQ105" s="357"/>
      <c r="LCR105" s="357"/>
      <c r="LCS105" s="357"/>
      <c r="LCT105" s="357"/>
      <c r="LCU105" s="357"/>
      <c r="LCV105" s="357"/>
      <c r="LCW105" s="357"/>
      <c r="LCX105" s="357"/>
      <c r="LCY105" s="357"/>
      <c r="LCZ105" s="357"/>
      <c r="LDA105" s="357"/>
      <c r="LDB105" s="357"/>
      <c r="LDC105" s="357"/>
      <c r="LDD105" s="357"/>
      <c r="LDE105" s="357"/>
      <c r="LDF105" s="357"/>
      <c r="LDG105" s="357"/>
      <c r="LDH105" s="357"/>
      <c r="LDI105" s="357"/>
      <c r="LDJ105" s="355"/>
      <c r="LDK105" s="356"/>
      <c r="LDL105" s="357"/>
      <c r="LDM105" s="357"/>
      <c r="LDN105" s="357"/>
      <c r="LDO105" s="357"/>
      <c r="LDP105" s="357"/>
      <c r="LDQ105" s="357"/>
      <c r="LDR105" s="357"/>
      <c r="LDS105" s="357"/>
      <c r="LDT105" s="357"/>
      <c r="LDU105" s="357"/>
      <c r="LDV105" s="357"/>
      <c r="LDW105" s="357"/>
      <c r="LDX105" s="357"/>
      <c r="LDY105" s="357"/>
      <c r="LDZ105" s="357"/>
      <c r="LEA105" s="357"/>
      <c r="LEB105" s="357"/>
      <c r="LEC105" s="357"/>
      <c r="LED105" s="357"/>
      <c r="LEE105" s="357"/>
      <c r="LEF105" s="357"/>
      <c r="LEG105" s="357"/>
      <c r="LEH105" s="357"/>
      <c r="LEI105" s="357"/>
      <c r="LEJ105" s="357"/>
      <c r="LEK105" s="357"/>
      <c r="LEL105" s="357"/>
      <c r="LEM105" s="357"/>
      <c r="LEN105" s="357"/>
      <c r="LEO105" s="357"/>
      <c r="LEP105" s="357"/>
      <c r="LEQ105" s="357"/>
      <c r="LER105" s="357"/>
      <c r="LES105" s="357"/>
      <c r="LET105" s="357"/>
      <c r="LEU105" s="357"/>
      <c r="LEV105" s="357"/>
      <c r="LEW105" s="357"/>
      <c r="LEX105" s="357"/>
      <c r="LEY105" s="357"/>
      <c r="LEZ105" s="357"/>
      <c r="LFA105" s="357"/>
      <c r="LFB105" s="357"/>
      <c r="LFC105" s="357"/>
      <c r="LFD105" s="357"/>
      <c r="LFE105" s="355"/>
      <c r="LFF105" s="356"/>
      <c r="LFG105" s="357"/>
      <c r="LFH105" s="357"/>
      <c r="LFI105" s="357"/>
      <c r="LFJ105" s="357"/>
      <c r="LFK105" s="357"/>
      <c r="LFL105" s="357"/>
      <c r="LFM105" s="357"/>
      <c r="LFN105" s="357"/>
      <c r="LFO105" s="357"/>
      <c r="LFP105" s="357"/>
      <c r="LFQ105" s="357"/>
      <c r="LFR105" s="357"/>
      <c r="LFS105" s="357"/>
      <c r="LFT105" s="357"/>
      <c r="LFU105" s="357"/>
      <c r="LFV105" s="357"/>
      <c r="LFW105" s="357"/>
      <c r="LFX105" s="357"/>
      <c r="LFY105" s="357"/>
      <c r="LFZ105" s="357"/>
      <c r="LGA105" s="357"/>
      <c r="LGB105" s="357"/>
      <c r="LGC105" s="357"/>
      <c r="LGD105" s="357"/>
      <c r="LGE105" s="357"/>
      <c r="LGF105" s="357"/>
      <c r="LGG105" s="357"/>
      <c r="LGH105" s="357"/>
      <c r="LGI105" s="357"/>
      <c r="LGJ105" s="357"/>
      <c r="LGK105" s="357"/>
      <c r="LGL105" s="357"/>
      <c r="LGM105" s="357"/>
      <c r="LGN105" s="357"/>
      <c r="LGO105" s="357"/>
      <c r="LGP105" s="357"/>
      <c r="LGQ105" s="357"/>
      <c r="LGR105" s="357"/>
      <c r="LGS105" s="357"/>
      <c r="LGT105" s="357"/>
      <c r="LGU105" s="357"/>
      <c r="LGV105" s="357"/>
      <c r="LGW105" s="357"/>
      <c r="LGX105" s="357"/>
      <c r="LGY105" s="357"/>
      <c r="LGZ105" s="355"/>
      <c r="LHA105" s="356"/>
      <c r="LHB105" s="357"/>
      <c r="LHC105" s="357"/>
      <c r="LHD105" s="357"/>
      <c r="LHE105" s="357"/>
      <c r="LHF105" s="357"/>
      <c r="LHG105" s="357"/>
      <c r="LHH105" s="357"/>
      <c r="LHI105" s="357"/>
      <c r="LHJ105" s="357"/>
      <c r="LHK105" s="357"/>
      <c r="LHL105" s="357"/>
      <c r="LHM105" s="357"/>
      <c r="LHN105" s="357"/>
      <c r="LHO105" s="357"/>
      <c r="LHP105" s="357"/>
      <c r="LHQ105" s="357"/>
      <c r="LHR105" s="357"/>
      <c r="LHS105" s="357"/>
      <c r="LHT105" s="357"/>
      <c r="LHU105" s="357"/>
      <c r="LHV105" s="357"/>
      <c r="LHW105" s="357"/>
      <c r="LHX105" s="357"/>
      <c r="LHY105" s="357"/>
      <c r="LHZ105" s="357"/>
      <c r="LIA105" s="357"/>
      <c r="LIB105" s="357"/>
      <c r="LIC105" s="357"/>
      <c r="LID105" s="357"/>
      <c r="LIE105" s="357"/>
      <c r="LIF105" s="357"/>
      <c r="LIG105" s="357"/>
      <c r="LIH105" s="357"/>
      <c r="LII105" s="357"/>
      <c r="LIJ105" s="357"/>
      <c r="LIK105" s="357"/>
      <c r="LIL105" s="357"/>
      <c r="LIM105" s="357"/>
      <c r="LIN105" s="357"/>
      <c r="LIO105" s="357"/>
      <c r="LIP105" s="357"/>
      <c r="LIQ105" s="357"/>
      <c r="LIR105" s="357"/>
      <c r="LIS105" s="357"/>
      <c r="LIT105" s="357"/>
      <c r="LIU105" s="355"/>
      <c r="LIV105" s="356"/>
      <c r="LIW105" s="357"/>
      <c r="LIX105" s="357"/>
      <c r="LIY105" s="357"/>
      <c r="LIZ105" s="357"/>
      <c r="LJA105" s="357"/>
      <c r="LJB105" s="357"/>
      <c r="LJC105" s="357"/>
      <c r="LJD105" s="357"/>
      <c r="LJE105" s="357"/>
      <c r="LJF105" s="357"/>
      <c r="LJG105" s="357"/>
      <c r="LJH105" s="357"/>
      <c r="LJI105" s="357"/>
      <c r="LJJ105" s="357"/>
      <c r="LJK105" s="357"/>
      <c r="LJL105" s="357"/>
      <c r="LJM105" s="357"/>
      <c r="LJN105" s="357"/>
      <c r="LJO105" s="357"/>
      <c r="LJP105" s="357"/>
      <c r="LJQ105" s="357"/>
      <c r="LJR105" s="357"/>
      <c r="LJS105" s="357"/>
      <c r="LJT105" s="357"/>
      <c r="LJU105" s="357"/>
      <c r="LJV105" s="357"/>
      <c r="LJW105" s="357"/>
      <c r="LJX105" s="357"/>
      <c r="LJY105" s="357"/>
      <c r="LJZ105" s="357"/>
      <c r="LKA105" s="357"/>
      <c r="LKB105" s="357"/>
      <c r="LKC105" s="357"/>
      <c r="LKD105" s="357"/>
      <c r="LKE105" s="357"/>
      <c r="LKF105" s="357"/>
      <c r="LKG105" s="357"/>
      <c r="LKH105" s="357"/>
      <c r="LKI105" s="357"/>
      <c r="LKJ105" s="357"/>
      <c r="LKK105" s="357"/>
      <c r="LKL105" s="357"/>
      <c r="LKM105" s="357"/>
      <c r="LKN105" s="357"/>
      <c r="LKO105" s="357"/>
      <c r="LKP105" s="355"/>
      <c r="LKQ105" s="356"/>
      <c r="LKR105" s="357"/>
      <c r="LKS105" s="357"/>
      <c r="LKT105" s="357"/>
      <c r="LKU105" s="357"/>
      <c r="LKV105" s="357"/>
      <c r="LKW105" s="357"/>
      <c r="LKX105" s="357"/>
      <c r="LKY105" s="357"/>
      <c r="LKZ105" s="357"/>
      <c r="LLA105" s="357"/>
      <c r="LLB105" s="357"/>
      <c r="LLC105" s="357"/>
      <c r="LLD105" s="357"/>
      <c r="LLE105" s="357"/>
      <c r="LLF105" s="357"/>
      <c r="LLG105" s="357"/>
      <c r="LLH105" s="357"/>
      <c r="LLI105" s="357"/>
      <c r="LLJ105" s="357"/>
      <c r="LLK105" s="357"/>
      <c r="LLL105" s="357"/>
      <c r="LLM105" s="357"/>
      <c r="LLN105" s="357"/>
      <c r="LLO105" s="357"/>
      <c r="LLP105" s="357"/>
      <c r="LLQ105" s="357"/>
      <c r="LLR105" s="357"/>
      <c r="LLS105" s="357"/>
      <c r="LLT105" s="357"/>
      <c r="LLU105" s="357"/>
      <c r="LLV105" s="357"/>
      <c r="LLW105" s="357"/>
      <c r="LLX105" s="357"/>
      <c r="LLY105" s="357"/>
      <c r="LLZ105" s="357"/>
      <c r="LMA105" s="357"/>
      <c r="LMB105" s="357"/>
      <c r="LMC105" s="357"/>
      <c r="LMD105" s="357"/>
      <c r="LME105" s="357"/>
      <c r="LMF105" s="357"/>
      <c r="LMG105" s="357"/>
      <c r="LMH105" s="357"/>
      <c r="LMI105" s="357"/>
      <c r="LMJ105" s="357"/>
      <c r="LMK105" s="355"/>
      <c r="LML105" s="356"/>
      <c r="LMM105" s="357"/>
      <c r="LMN105" s="357"/>
      <c r="LMO105" s="357"/>
      <c r="LMP105" s="357"/>
      <c r="LMQ105" s="357"/>
      <c r="LMR105" s="357"/>
      <c r="LMS105" s="357"/>
      <c r="LMT105" s="357"/>
      <c r="LMU105" s="357"/>
      <c r="LMV105" s="357"/>
      <c r="LMW105" s="357"/>
      <c r="LMX105" s="357"/>
      <c r="LMY105" s="357"/>
      <c r="LMZ105" s="357"/>
      <c r="LNA105" s="357"/>
      <c r="LNB105" s="357"/>
      <c r="LNC105" s="357"/>
      <c r="LND105" s="357"/>
      <c r="LNE105" s="357"/>
      <c r="LNF105" s="357"/>
      <c r="LNG105" s="357"/>
      <c r="LNH105" s="357"/>
      <c r="LNI105" s="357"/>
      <c r="LNJ105" s="357"/>
      <c r="LNK105" s="357"/>
      <c r="LNL105" s="357"/>
      <c r="LNM105" s="357"/>
      <c r="LNN105" s="357"/>
      <c r="LNO105" s="357"/>
      <c r="LNP105" s="357"/>
      <c r="LNQ105" s="357"/>
      <c r="LNR105" s="357"/>
      <c r="LNS105" s="357"/>
      <c r="LNT105" s="357"/>
      <c r="LNU105" s="357"/>
      <c r="LNV105" s="357"/>
      <c r="LNW105" s="357"/>
      <c r="LNX105" s="357"/>
      <c r="LNY105" s="357"/>
      <c r="LNZ105" s="357"/>
      <c r="LOA105" s="357"/>
      <c r="LOB105" s="357"/>
      <c r="LOC105" s="357"/>
      <c r="LOD105" s="357"/>
      <c r="LOE105" s="357"/>
      <c r="LOF105" s="355"/>
      <c r="LOG105" s="356"/>
      <c r="LOH105" s="357"/>
      <c r="LOI105" s="357"/>
      <c r="LOJ105" s="357"/>
      <c r="LOK105" s="357"/>
      <c r="LOL105" s="357"/>
      <c r="LOM105" s="357"/>
      <c r="LON105" s="357"/>
      <c r="LOO105" s="357"/>
      <c r="LOP105" s="357"/>
      <c r="LOQ105" s="357"/>
      <c r="LOR105" s="357"/>
      <c r="LOS105" s="357"/>
      <c r="LOT105" s="357"/>
      <c r="LOU105" s="357"/>
      <c r="LOV105" s="357"/>
      <c r="LOW105" s="357"/>
      <c r="LOX105" s="357"/>
      <c r="LOY105" s="357"/>
      <c r="LOZ105" s="357"/>
      <c r="LPA105" s="357"/>
      <c r="LPB105" s="357"/>
      <c r="LPC105" s="357"/>
      <c r="LPD105" s="357"/>
      <c r="LPE105" s="357"/>
      <c r="LPF105" s="357"/>
      <c r="LPG105" s="357"/>
      <c r="LPH105" s="357"/>
      <c r="LPI105" s="357"/>
      <c r="LPJ105" s="357"/>
      <c r="LPK105" s="357"/>
      <c r="LPL105" s="357"/>
      <c r="LPM105" s="357"/>
      <c r="LPN105" s="357"/>
      <c r="LPO105" s="357"/>
      <c r="LPP105" s="357"/>
      <c r="LPQ105" s="357"/>
      <c r="LPR105" s="357"/>
      <c r="LPS105" s="357"/>
      <c r="LPT105" s="357"/>
      <c r="LPU105" s="357"/>
      <c r="LPV105" s="357"/>
      <c r="LPW105" s="357"/>
      <c r="LPX105" s="357"/>
      <c r="LPY105" s="357"/>
      <c r="LPZ105" s="357"/>
      <c r="LQA105" s="355"/>
      <c r="LQB105" s="356"/>
      <c r="LQC105" s="357"/>
      <c r="LQD105" s="357"/>
      <c r="LQE105" s="357"/>
      <c r="LQF105" s="357"/>
      <c r="LQG105" s="357"/>
      <c r="LQH105" s="357"/>
      <c r="LQI105" s="357"/>
      <c r="LQJ105" s="357"/>
      <c r="LQK105" s="357"/>
      <c r="LQL105" s="357"/>
      <c r="LQM105" s="357"/>
      <c r="LQN105" s="357"/>
      <c r="LQO105" s="357"/>
      <c r="LQP105" s="357"/>
      <c r="LQQ105" s="357"/>
      <c r="LQR105" s="357"/>
      <c r="LQS105" s="357"/>
      <c r="LQT105" s="357"/>
      <c r="LQU105" s="357"/>
      <c r="LQV105" s="357"/>
      <c r="LQW105" s="357"/>
      <c r="LQX105" s="357"/>
      <c r="LQY105" s="357"/>
      <c r="LQZ105" s="357"/>
      <c r="LRA105" s="357"/>
      <c r="LRB105" s="357"/>
      <c r="LRC105" s="357"/>
      <c r="LRD105" s="357"/>
      <c r="LRE105" s="357"/>
      <c r="LRF105" s="357"/>
      <c r="LRG105" s="357"/>
      <c r="LRH105" s="357"/>
      <c r="LRI105" s="357"/>
      <c r="LRJ105" s="357"/>
      <c r="LRK105" s="357"/>
      <c r="LRL105" s="357"/>
      <c r="LRM105" s="357"/>
      <c r="LRN105" s="357"/>
      <c r="LRO105" s="357"/>
      <c r="LRP105" s="357"/>
      <c r="LRQ105" s="357"/>
      <c r="LRR105" s="357"/>
      <c r="LRS105" s="357"/>
      <c r="LRT105" s="357"/>
      <c r="LRU105" s="357"/>
      <c r="LRV105" s="355"/>
      <c r="LRW105" s="356"/>
      <c r="LRX105" s="357"/>
      <c r="LRY105" s="357"/>
      <c r="LRZ105" s="357"/>
      <c r="LSA105" s="357"/>
      <c r="LSB105" s="357"/>
      <c r="LSC105" s="357"/>
      <c r="LSD105" s="357"/>
      <c r="LSE105" s="357"/>
      <c r="LSF105" s="357"/>
      <c r="LSG105" s="357"/>
      <c r="LSH105" s="357"/>
      <c r="LSI105" s="357"/>
      <c r="LSJ105" s="357"/>
      <c r="LSK105" s="357"/>
      <c r="LSL105" s="357"/>
      <c r="LSM105" s="357"/>
      <c r="LSN105" s="357"/>
      <c r="LSO105" s="357"/>
      <c r="LSP105" s="357"/>
      <c r="LSQ105" s="357"/>
      <c r="LSR105" s="357"/>
      <c r="LSS105" s="357"/>
      <c r="LST105" s="357"/>
      <c r="LSU105" s="357"/>
      <c r="LSV105" s="357"/>
      <c r="LSW105" s="357"/>
      <c r="LSX105" s="357"/>
      <c r="LSY105" s="357"/>
      <c r="LSZ105" s="357"/>
      <c r="LTA105" s="357"/>
      <c r="LTB105" s="357"/>
      <c r="LTC105" s="357"/>
      <c r="LTD105" s="357"/>
      <c r="LTE105" s="357"/>
      <c r="LTF105" s="357"/>
      <c r="LTG105" s="357"/>
      <c r="LTH105" s="357"/>
      <c r="LTI105" s="357"/>
      <c r="LTJ105" s="357"/>
      <c r="LTK105" s="357"/>
      <c r="LTL105" s="357"/>
      <c r="LTM105" s="357"/>
      <c r="LTN105" s="357"/>
      <c r="LTO105" s="357"/>
      <c r="LTP105" s="357"/>
      <c r="LTQ105" s="355"/>
      <c r="LTR105" s="356"/>
      <c r="LTS105" s="357"/>
      <c r="LTT105" s="357"/>
      <c r="LTU105" s="357"/>
      <c r="LTV105" s="357"/>
      <c r="LTW105" s="357"/>
      <c r="LTX105" s="357"/>
      <c r="LTY105" s="357"/>
      <c r="LTZ105" s="357"/>
      <c r="LUA105" s="357"/>
      <c r="LUB105" s="357"/>
      <c r="LUC105" s="357"/>
      <c r="LUD105" s="357"/>
      <c r="LUE105" s="357"/>
      <c r="LUF105" s="357"/>
      <c r="LUG105" s="357"/>
      <c r="LUH105" s="357"/>
      <c r="LUI105" s="357"/>
      <c r="LUJ105" s="357"/>
      <c r="LUK105" s="357"/>
      <c r="LUL105" s="357"/>
      <c r="LUM105" s="357"/>
      <c r="LUN105" s="357"/>
      <c r="LUO105" s="357"/>
      <c r="LUP105" s="357"/>
      <c r="LUQ105" s="357"/>
      <c r="LUR105" s="357"/>
      <c r="LUS105" s="357"/>
      <c r="LUT105" s="357"/>
      <c r="LUU105" s="357"/>
      <c r="LUV105" s="357"/>
      <c r="LUW105" s="357"/>
      <c r="LUX105" s="357"/>
      <c r="LUY105" s="357"/>
      <c r="LUZ105" s="357"/>
      <c r="LVA105" s="357"/>
      <c r="LVB105" s="357"/>
      <c r="LVC105" s="357"/>
      <c r="LVD105" s="357"/>
      <c r="LVE105" s="357"/>
      <c r="LVF105" s="357"/>
      <c r="LVG105" s="357"/>
      <c r="LVH105" s="357"/>
      <c r="LVI105" s="357"/>
      <c r="LVJ105" s="357"/>
      <c r="LVK105" s="357"/>
      <c r="LVL105" s="355"/>
      <c r="LVM105" s="356"/>
      <c r="LVN105" s="357"/>
      <c r="LVO105" s="357"/>
      <c r="LVP105" s="357"/>
      <c r="LVQ105" s="357"/>
      <c r="LVR105" s="357"/>
      <c r="LVS105" s="357"/>
      <c r="LVT105" s="357"/>
      <c r="LVU105" s="357"/>
      <c r="LVV105" s="357"/>
      <c r="LVW105" s="357"/>
      <c r="LVX105" s="357"/>
      <c r="LVY105" s="357"/>
      <c r="LVZ105" s="357"/>
      <c r="LWA105" s="357"/>
      <c r="LWB105" s="357"/>
      <c r="LWC105" s="357"/>
      <c r="LWD105" s="357"/>
      <c r="LWE105" s="357"/>
      <c r="LWF105" s="357"/>
      <c r="LWG105" s="357"/>
      <c r="LWH105" s="357"/>
      <c r="LWI105" s="357"/>
      <c r="LWJ105" s="357"/>
      <c r="LWK105" s="357"/>
      <c r="LWL105" s="357"/>
      <c r="LWM105" s="357"/>
      <c r="LWN105" s="357"/>
      <c r="LWO105" s="357"/>
      <c r="LWP105" s="357"/>
      <c r="LWQ105" s="357"/>
      <c r="LWR105" s="357"/>
      <c r="LWS105" s="357"/>
      <c r="LWT105" s="357"/>
      <c r="LWU105" s="357"/>
      <c r="LWV105" s="357"/>
      <c r="LWW105" s="357"/>
      <c r="LWX105" s="357"/>
      <c r="LWY105" s="357"/>
      <c r="LWZ105" s="357"/>
      <c r="LXA105" s="357"/>
      <c r="LXB105" s="357"/>
      <c r="LXC105" s="357"/>
      <c r="LXD105" s="357"/>
      <c r="LXE105" s="357"/>
      <c r="LXF105" s="357"/>
      <c r="LXG105" s="355"/>
      <c r="LXH105" s="356"/>
      <c r="LXI105" s="357"/>
      <c r="LXJ105" s="357"/>
      <c r="LXK105" s="357"/>
      <c r="LXL105" s="357"/>
      <c r="LXM105" s="357"/>
      <c r="LXN105" s="357"/>
      <c r="LXO105" s="357"/>
      <c r="LXP105" s="357"/>
      <c r="LXQ105" s="357"/>
      <c r="LXR105" s="357"/>
      <c r="LXS105" s="357"/>
      <c r="LXT105" s="357"/>
      <c r="LXU105" s="357"/>
      <c r="LXV105" s="357"/>
      <c r="LXW105" s="357"/>
      <c r="LXX105" s="357"/>
      <c r="LXY105" s="357"/>
      <c r="LXZ105" s="357"/>
      <c r="LYA105" s="357"/>
      <c r="LYB105" s="357"/>
      <c r="LYC105" s="357"/>
      <c r="LYD105" s="357"/>
      <c r="LYE105" s="357"/>
      <c r="LYF105" s="357"/>
      <c r="LYG105" s="357"/>
      <c r="LYH105" s="357"/>
      <c r="LYI105" s="357"/>
      <c r="LYJ105" s="357"/>
      <c r="LYK105" s="357"/>
      <c r="LYL105" s="357"/>
      <c r="LYM105" s="357"/>
      <c r="LYN105" s="357"/>
      <c r="LYO105" s="357"/>
      <c r="LYP105" s="357"/>
      <c r="LYQ105" s="357"/>
      <c r="LYR105" s="357"/>
      <c r="LYS105" s="357"/>
      <c r="LYT105" s="357"/>
      <c r="LYU105" s="357"/>
      <c r="LYV105" s="357"/>
      <c r="LYW105" s="357"/>
      <c r="LYX105" s="357"/>
      <c r="LYY105" s="357"/>
      <c r="LYZ105" s="357"/>
      <c r="LZA105" s="357"/>
      <c r="LZB105" s="355"/>
      <c r="LZC105" s="356"/>
      <c r="LZD105" s="357"/>
      <c r="LZE105" s="357"/>
      <c r="LZF105" s="357"/>
      <c r="LZG105" s="357"/>
      <c r="LZH105" s="357"/>
      <c r="LZI105" s="357"/>
      <c r="LZJ105" s="357"/>
      <c r="LZK105" s="357"/>
      <c r="LZL105" s="357"/>
      <c r="LZM105" s="357"/>
      <c r="LZN105" s="357"/>
      <c r="LZO105" s="357"/>
      <c r="LZP105" s="357"/>
      <c r="LZQ105" s="357"/>
      <c r="LZR105" s="357"/>
      <c r="LZS105" s="357"/>
      <c r="LZT105" s="357"/>
      <c r="LZU105" s="357"/>
      <c r="LZV105" s="357"/>
      <c r="LZW105" s="357"/>
      <c r="LZX105" s="357"/>
      <c r="LZY105" s="357"/>
      <c r="LZZ105" s="357"/>
      <c r="MAA105" s="357"/>
      <c r="MAB105" s="357"/>
      <c r="MAC105" s="357"/>
      <c r="MAD105" s="357"/>
      <c r="MAE105" s="357"/>
      <c r="MAF105" s="357"/>
      <c r="MAG105" s="357"/>
      <c r="MAH105" s="357"/>
      <c r="MAI105" s="357"/>
      <c r="MAJ105" s="357"/>
      <c r="MAK105" s="357"/>
      <c r="MAL105" s="357"/>
      <c r="MAM105" s="357"/>
      <c r="MAN105" s="357"/>
      <c r="MAO105" s="357"/>
      <c r="MAP105" s="357"/>
      <c r="MAQ105" s="357"/>
      <c r="MAR105" s="357"/>
      <c r="MAS105" s="357"/>
      <c r="MAT105" s="357"/>
      <c r="MAU105" s="357"/>
      <c r="MAV105" s="357"/>
      <c r="MAW105" s="355"/>
      <c r="MAX105" s="356"/>
      <c r="MAY105" s="357"/>
      <c r="MAZ105" s="357"/>
      <c r="MBA105" s="357"/>
      <c r="MBB105" s="357"/>
      <c r="MBC105" s="357"/>
      <c r="MBD105" s="357"/>
      <c r="MBE105" s="357"/>
      <c r="MBF105" s="357"/>
      <c r="MBG105" s="357"/>
      <c r="MBH105" s="357"/>
      <c r="MBI105" s="357"/>
      <c r="MBJ105" s="357"/>
      <c r="MBK105" s="357"/>
      <c r="MBL105" s="357"/>
      <c r="MBM105" s="357"/>
      <c r="MBN105" s="357"/>
      <c r="MBO105" s="357"/>
      <c r="MBP105" s="357"/>
      <c r="MBQ105" s="357"/>
      <c r="MBR105" s="357"/>
      <c r="MBS105" s="357"/>
      <c r="MBT105" s="357"/>
      <c r="MBU105" s="357"/>
      <c r="MBV105" s="357"/>
      <c r="MBW105" s="357"/>
      <c r="MBX105" s="357"/>
      <c r="MBY105" s="357"/>
      <c r="MBZ105" s="357"/>
      <c r="MCA105" s="357"/>
      <c r="MCB105" s="357"/>
      <c r="MCC105" s="357"/>
      <c r="MCD105" s="357"/>
      <c r="MCE105" s="357"/>
      <c r="MCF105" s="357"/>
      <c r="MCG105" s="357"/>
      <c r="MCH105" s="357"/>
      <c r="MCI105" s="357"/>
      <c r="MCJ105" s="357"/>
      <c r="MCK105" s="357"/>
      <c r="MCL105" s="357"/>
      <c r="MCM105" s="357"/>
      <c r="MCN105" s="357"/>
      <c r="MCO105" s="357"/>
      <c r="MCP105" s="357"/>
      <c r="MCQ105" s="357"/>
      <c r="MCR105" s="355"/>
      <c r="MCS105" s="356"/>
      <c r="MCT105" s="357"/>
      <c r="MCU105" s="357"/>
      <c r="MCV105" s="357"/>
      <c r="MCW105" s="357"/>
      <c r="MCX105" s="357"/>
      <c r="MCY105" s="357"/>
      <c r="MCZ105" s="357"/>
      <c r="MDA105" s="357"/>
      <c r="MDB105" s="357"/>
      <c r="MDC105" s="357"/>
      <c r="MDD105" s="357"/>
      <c r="MDE105" s="357"/>
      <c r="MDF105" s="357"/>
      <c r="MDG105" s="357"/>
      <c r="MDH105" s="357"/>
      <c r="MDI105" s="357"/>
      <c r="MDJ105" s="357"/>
      <c r="MDK105" s="357"/>
      <c r="MDL105" s="357"/>
      <c r="MDM105" s="357"/>
      <c r="MDN105" s="357"/>
      <c r="MDO105" s="357"/>
      <c r="MDP105" s="357"/>
      <c r="MDQ105" s="357"/>
      <c r="MDR105" s="357"/>
      <c r="MDS105" s="357"/>
      <c r="MDT105" s="357"/>
      <c r="MDU105" s="357"/>
      <c r="MDV105" s="357"/>
      <c r="MDW105" s="357"/>
      <c r="MDX105" s="357"/>
      <c r="MDY105" s="357"/>
      <c r="MDZ105" s="357"/>
      <c r="MEA105" s="357"/>
      <c r="MEB105" s="357"/>
      <c r="MEC105" s="357"/>
      <c r="MED105" s="357"/>
      <c r="MEE105" s="357"/>
      <c r="MEF105" s="357"/>
      <c r="MEG105" s="357"/>
      <c r="MEH105" s="357"/>
      <c r="MEI105" s="357"/>
      <c r="MEJ105" s="357"/>
      <c r="MEK105" s="357"/>
      <c r="MEL105" s="357"/>
      <c r="MEM105" s="355"/>
      <c r="MEN105" s="356"/>
      <c r="MEO105" s="357"/>
      <c r="MEP105" s="357"/>
      <c r="MEQ105" s="357"/>
      <c r="MER105" s="357"/>
      <c r="MES105" s="357"/>
      <c r="MET105" s="357"/>
      <c r="MEU105" s="357"/>
      <c r="MEV105" s="357"/>
      <c r="MEW105" s="357"/>
      <c r="MEX105" s="357"/>
      <c r="MEY105" s="357"/>
      <c r="MEZ105" s="357"/>
      <c r="MFA105" s="357"/>
      <c r="MFB105" s="357"/>
      <c r="MFC105" s="357"/>
      <c r="MFD105" s="357"/>
      <c r="MFE105" s="357"/>
      <c r="MFF105" s="357"/>
      <c r="MFG105" s="357"/>
      <c r="MFH105" s="357"/>
      <c r="MFI105" s="357"/>
      <c r="MFJ105" s="357"/>
      <c r="MFK105" s="357"/>
      <c r="MFL105" s="357"/>
      <c r="MFM105" s="357"/>
      <c r="MFN105" s="357"/>
      <c r="MFO105" s="357"/>
      <c r="MFP105" s="357"/>
      <c r="MFQ105" s="357"/>
      <c r="MFR105" s="357"/>
      <c r="MFS105" s="357"/>
      <c r="MFT105" s="357"/>
      <c r="MFU105" s="357"/>
      <c r="MFV105" s="357"/>
      <c r="MFW105" s="357"/>
      <c r="MFX105" s="357"/>
      <c r="MFY105" s="357"/>
      <c r="MFZ105" s="357"/>
      <c r="MGA105" s="357"/>
      <c r="MGB105" s="357"/>
      <c r="MGC105" s="357"/>
      <c r="MGD105" s="357"/>
      <c r="MGE105" s="357"/>
      <c r="MGF105" s="357"/>
      <c r="MGG105" s="357"/>
      <c r="MGH105" s="355"/>
      <c r="MGI105" s="356"/>
      <c r="MGJ105" s="357"/>
      <c r="MGK105" s="357"/>
      <c r="MGL105" s="357"/>
      <c r="MGM105" s="357"/>
      <c r="MGN105" s="357"/>
      <c r="MGO105" s="357"/>
      <c r="MGP105" s="357"/>
      <c r="MGQ105" s="357"/>
      <c r="MGR105" s="357"/>
      <c r="MGS105" s="357"/>
      <c r="MGT105" s="357"/>
      <c r="MGU105" s="357"/>
      <c r="MGV105" s="357"/>
      <c r="MGW105" s="357"/>
      <c r="MGX105" s="357"/>
      <c r="MGY105" s="357"/>
      <c r="MGZ105" s="357"/>
      <c r="MHA105" s="357"/>
      <c r="MHB105" s="357"/>
      <c r="MHC105" s="357"/>
      <c r="MHD105" s="357"/>
      <c r="MHE105" s="357"/>
      <c r="MHF105" s="357"/>
      <c r="MHG105" s="357"/>
      <c r="MHH105" s="357"/>
      <c r="MHI105" s="357"/>
      <c r="MHJ105" s="357"/>
      <c r="MHK105" s="357"/>
      <c r="MHL105" s="357"/>
      <c r="MHM105" s="357"/>
      <c r="MHN105" s="357"/>
      <c r="MHO105" s="357"/>
      <c r="MHP105" s="357"/>
      <c r="MHQ105" s="357"/>
      <c r="MHR105" s="357"/>
      <c r="MHS105" s="357"/>
      <c r="MHT105" s="357"/>
      <c r="MHU105" s="357"/>
      <c r="MHV105" s="357"/>
      <c r="MHW105" s="357"/>
      <c r="MHX105" s="357"/>
      <c r="MHY105" s="357"/>
      <c r="MHZ105" s="357"/>
      <c r="MIA105" s="357"/>
      <c r="MIB105" s="357"/>
      <c r="MIC105" s="355"/>
      <c r="MID105" s="356"/>
      <c r="MIE105" s="357"/>
      <c r="MIF105" s="357"/>
      <c r="MIG105" s="357"/>
      <c r="MIH105" s="357"/>
      <c r="MII105" s="357"/>
      <c r="MIJ105" s="357"/>
      <c r="MIK105" s="357"/>
      <c r="MIL105" s="357"/>
      <c r="MIM105" s="357"/>
      <c r="MIN105" s="357"/>
      <c r="MIO105" s="357"/>
      <c r="MIP105" s="357"/>
      <c r="MIQ105" s="357"/>
      <c r="MIR105" s="357"/>
      <c r="MIS105" s="357"/>
      <c r="MIT105" s="357"/>
      <c r="MIU105" s="357"/>
      <c r="MIV105" s="357"/>
      <c r="MIW105" s="357"/>
      <c r="MIX105" s="357"/>
      <c r="MIY105" s="357"/>
      <c r="MIZ105" s="357"/>
      <c r="MJA105" s="357"/>
      <c r="MJB105" s="357"/>
      <c r="MJC105" s="357"/>
      <c r="MJD105" s="357"/>
      <c r="MJE105" s="357"/>
      <c r="MJF105" s="357"/>
      <c r="MJG105" s="357"/>
      <c r="MJH105" s="357"/>
      <c r="MJI105" s="357"/>
      <c r="MJJ105" s="357"/>
      <c r="MJK105" s="357"/>
      <c r="MJL105" s="357"/>
      <c r="MJM105" s="357"/>
      <c r="MJN105" s="357"/>
      <c r="MJO105" s="357"/>
      <c r="MJP105" s="357"/>
      <c r="MJQ105" s="357"/>
      <c r="MJR105" s="357"/>
      <c r="MJS105" s="357"/>
      <c r="MJT105" s="357"/>
      <c r="MJU105" s="357"/>
      <c r="MJV105" s="357"/>
      <c r="MJW105" s="357"/>
      <c r="MJX105" s="355"/>
      <c r="MJY105" s="356"/>
      <c r="MJZ105" s="357"/>
      <c r="MKA105" s="357"/>
      <c r="MKB105" s="357"/>
      <c r="MKC105" s="357"/>
      <c r="MKD105" s="357"/>
      <c r="MKE105" s="357"/>
      <c r="MKF105" s="357"/>
      <c r="MKG105" s="357"/>
      <c r="MKH105" s="357"/>
      <c r="MKI105" s="357"/>
      <c r="MKJ105" s="357"/>
      <c r="MKK105" s="357"/>
      <c r="MKL105" s="357"/>
      <c r="MKM105" s="357"/>
      <c r="MKN105" s="357"/>
      <c r="MKO105" s="357"/>
      <c r="MKP105" s="357"/>
      <c r="MKQ105" s="357"/>
      <c r="MKR105" s="357"/>
      <c r="MKS105" s="357"/>
      <c r="MKT105" s="357"/>
      <c r="MKU105" s="357"/>
      <c r="MKV105" s="357"/>
      <c r="MKW105" s="357"/>
      <c r="MKX105" s="357"/>
      <c r="MKY105" s="357"/>
      <c r="MKZ105" s="357"/>
      <c r="MLA105" s="357"/>
      <c r="MLB105" s="357"/>
      <c r="MLC105" s="357"/>
      <c r="MLD105" s="357"/>
      <c r="MLE105" s="357"/>
      <c r="MLF105" s="357"/>
      <c r="MLG105" s="357"/>
      <c r="MLH105" s="357"/>
      <c r="MLI105" s="357"/>
      <c r="MLJ105" s="357"/>
      <c r="MLK105" s="357"/>
      <c r="MLL105" s="357"/>
      <c r="MLM105" s="357"/>
      <c r="MLN105" s="357"/>
      <c r="MLO105" s="357"/>
      <c r="MLP105" s="357"/>
      <c r="MLQ105" s="357"/>
      <c r="MLR105" s="357"/>
      <c r="MLS105" s="355"/>
      <c r="MLT105" s="356"/>
      <c r="MLU105" s="357"/>
      <c r="MLV105" s="357"/>
      <c r="MLW105" s="357"/>
      <c r="MLX105" s="357"/>
      <c r="MLY105" s="357"/>
      <c r="MLZ105" s="357"/>
      <c r="MMA105" s="357"/>
      <c r="MMB105" s="357"/>
      <c r="MMC105" s="357"/>
      <c r="MMD105" s="357"/>
      <c r="MME105" s="357"/>
      <c r="MMF105" s="357"/>
      <c r="MMG105" s="357"/>
      <c r="MMH105" s="357"/>
      <c r="MMI105" s="357"/>
      <c r="MMJ105" s="357"/>
      <c r="MMK105" s="357"/>
      <c r="MML105" s="357"/>
      <c r="MMM105" s="357"/>
      <c r="MMN105" s="357"/>
      <c r="MMO105" s="357"/>
      <c r="MMP105" s="357"/>
      <c r="MMQ105" s="357"/>
      <c r="MMR105" s="357"/>
      <c r="MMS105" s="357"/>
      <c r="MMT105" s="357"/>
      <c r="MMU105" s="357"/>
      <c r="MMV105" s="357"/>
      <c r="MMW105" s="357"/>
      <c r="MMX105" s="357"/>
      <c r="MMY105" s="357"/>
      <c r="MMZ105" s="357"/>
      <c r="MNA105" s="357"/>
      <c r="MNB105" s="357"/>
      <c r="MNC105" s="357"/>
      <c r="MND105" s="357"/>
      <c r="MNE105" s="357"/>
      <c r="MNF105" s="357"/>
      <c r="MNG105" s="357"/>
      <c r="MNH105" s="357"/>
      <c r="MNI105" s="357"/>
      <c r="MNJ105" s="357"/>
      <c r="MNK105" s="357"/>
      <c r="MNL105" s="357"/>
      <c r="MNM105" s="357"/>
      <c r="MNN105" s="355"/>
      <c r="MNO105" s="356"/>
      <c r="MNP105" s="357"/>
      <c r="MNQ105" s="357"/>
      <c r="MNR105" s="357"/>
      <c r="MNS105" s="357"/>
      <c r="MNT105" s="357"/>
      <c r="MNU105" s="357"/>
      <c r="MNV105" s="357"/>
      <c r="MNW105" s="357"/>
      <c r="MNX105" s="357"/>
      <c r="MNY105" s="357"/>
      <c r="MNZ105" s="357"/>
      <c r="MOA105" s="357"/>
      <c r="MOB105" s="357"/>
      <c r="MOC105" s="357"/>
      <c r="MOD105" s="357"/>
      <c r="MOE105" s="357"/>
      <c r="MOF105" s="357"/>
      <c r="MOG105" s="357"/>
      <c r="MOH105" s="357"/>
      <c r="MOI105" s="357"/>
      <c r="MOJ105" s="357"/>
      <c r="MOK105" s="357"/>
      <c r="MOL105" s="357"/>
      <c r="MOM105" s="357"/>
      <c r="MON105" s="357"/>
      <c r="MOO105" s="357"/>
      <c r="MOP105" s="357"/>
      <c r="MOQ105" s="357"/>
      <c r="MOR105" s="357"/>
      <c r="MOS105" s="357"/>
      <c r="MOT105" s="357"/>
      <c r="MOU105" s="357"/>
      <c r="MOV105" s="357"/>
      <c r="MOW105" s="357"/>
      <c r="MOX105" s="357"/>
      <c r="MOY105" s="357"/>
      <c r="MOZ105" s="357"/>
      <c r="MPA105" s="357"/>
      <c r="MPB105" s="357"/>
      <c r="MPC105" s="357"/>
      <c r="MPD105" s="357"/>
      <c r="MPE105" s="357"/>
      <c r="MPF105" s="357"/>
      <c r="MPG105" s="357"/>
      <c r="MPH105" s="357"/>
      <c r="MPI105" s="355"/>
      <c r="MPJ105" s="356"/>
      <c r="MPK105" s="357"/>
      <c r="MPL105" s="357"/>
      <c r="MPM105" s="357"/>
      <c r="MPN105" s="357"/>
      <c r="MPO105" s="357"/>
      <c r="MPP105" s="357"/>
      <c r="MPQ105" s="357"/>
      <c r="MPR105" s="357"/>
      <c r="MPS105" s="357"/>
      <c r="MPT105" s="357"/>
      <c r="MPU105" s="357"/>
      <c r="MPV105" s="357"/>
      <c r="MPW105" s="357"/>
      <c r="MPX105" s="357"/>
      <c r="MPY105" s="357"/>
      <c r="MPZ105" s="357"/>
      <c r="MQA105" s="357"/>
      <c r="MQB105" s="357"/>
      <c r="MQC105" s="357"/>
      <c r="MQD105" s="357"/>
      <c r="MQE105" s="357"/>
      <c r="MQF105" s="357"/>
      <c r="MQG105" s="357"/>
      <c r="MQH105" s="357"/>
      <c r="MQI105" s="357"/>
      <c r="MQJ105" s="357"/>
      <c r="MQK105" s="357"/>
      <c r="MQL105" s="357"/>
      <c r="MQM105" s="357"/>
      <c r="MQN105" s="357"/>
      <c r="MQO105" s="357"/>
      <c r="MQP105" s="357"/>
      <c r="MQQ105" s="357"/>
      <c r="MQR105" s="357"/>
      <c r="MQS105" s="357"/>
      <c r="MQT105" s="357"/>
      <c r="MQU105" s="357"/>
      <c r="MQV105" s="357"/>
      <c r="MQW105" s="357"/>
      <c r="MQX105" s="357"/>
      <c r="MQY105" s="357"/>
      <c r="MQZ105" s="357"/>
      <c r="MRA105" s="357"/>
      <c r="MRB105" s="357"/>
      <c r="MRC105" s="357"/>
      <c r="MRD105" s="355"/>
      <c r="MRE105" s="356"/>
      <c r="MRF105" s="357"/>
      <c r="MRG105" s="357"/>
      <c r="MRH105" s="357"/>
      <c r="MRI105" s="357"/>
      <c r="MRJ105" s="357"/>
      <c r="MRK105" s="357"/>
      <c r="MRL105" s="357"/>
      <c r="MRM105" s="357"/>
      <c r="MRN105" s="357"/>
      <c r="MRO105" s="357"/>
      <c r="MRP105" s="357"/>
      <c r="MRQ105" s="357"/>
      <c r="MRR105" s="357"/>
      <c r="MRS105" s="357"/>
      <c r="MRT105" s="357"/>
      <c r="MRU105" s="357"/>
      <c r="MRV105" s="357"/>
      <c r="MRW105" s="357"/>
      <c r="MRX105" s="357"/>
      <c r="MRY105" s="357"/>
      <c r="MRZ105" s="357"/>
      <c r="MSA105" s="357"/>
      <c r="MSB105" s="357"/>
      <c r="MSC105" s="357"/>
      <c r="MSD105" s="357"/>
      <c r="MSE105" s="357"/>
      <c r="MSF105" s="357"/>
      <c r="MSG105" s="357"/>
      <c r="MSH105" s="357"/>
      <c r="MSI105" s="357"/>
      <c r="MSJ105" s="357"/>
      <c r="MSK105" s="357"/>
      <c r="MSL105" s="357"/>
      <c r="MSM105" s="357"/>
      <c r="MSN105" s="357"/>
      <c r="MSO105" s="357"/>
      <c r="MSP105" s="357"/>
      <c r="MSQ105" s="357"/>
      <c r="MSR105" s="357"/>
      <c r="MSS105" s="357"/>
      <c r="MST105" s="357"/>
      <c r="MSU105" s="357"/>
      <c r="MSV105" s="357"/>
      <c r="MSW105" s="357"/>
      <c r="MSX105" s="357"/>
      <c r="MSY105" s="355"/>
      <c r="MSZ105" s="356"/>
      <c r="MTA105" s="357"/>
      <c r="MTB105" s="357"/>
      <c r="MTC105" s="357"/>
      <c r="MTD105" s="357"/>
      <c r="MTE105" s="357"/>
      <c r="MTF105" s="357"/>
      <c r="MTG105" s="357"/>
      <c r="MTH105" s="357"/>
      <c r="MTI105" s="357"/>
      <c r="MTJ105" s="357"/>
      <c r="MTK105" s="357"/>
      <c r="MTL105" s="357"/>
      <c r="MTM105" s="357"/>
      <c r="MTN105" s="357"/>
      <c r="MTO105" s="357"/>
      <c r="MTP105" s="357"/>
      <c r="MTQ105" s="357"/>
      <c r="MTR105" s="357"/>
      <c r="MTS105" s="357"/>
      <c r="MTT105" s="357"/>
      <c r="MTU105" s="357"/>
      <c r="MTV105" s="357"/>
      <c r="MTW105" s="357"/>
      <c r="MTX105" s="357"/>
      <c r="MTY105" s="357"/>
      <c r="MTZ105" s="357"/>
      <c r="MUA105" s="357"/>
      <c r="MUB105" s="357"/>
      <c r="MUC105" s="357"/>
      <c r="MUD105" s="357"/>
      <c r="MUE105" s="357"/>
      <c r="MUF105" s="357"/>
      <c r="MUG105" s="357"/>
      <c r="MUH105" s="357"/>
      <c r="MUI105" s="357"/>
      <c r="MUJ105" s="357"/>
      <c r="MUK105" s="357"/>
      <c r="MUL105" s="357"/>
      <c r="MUM105" s="357"/>
      <c r="MUN105" s="357"/>
      <c r="MUO105" s="357"/>
      <c r="MUP105" s="357"/>
      <c r="MUQ105" s="357"/>
      <c r="MUR105" s="357"/>
      <c r="MUS105" s="357"/>
      <c r="MUT105" s="355"/>
      <c r="MUU105" s="356"/>
      <c r="MUV105" s="357"/>
      <c r="MUW105" s="357"/>
      <c r="MUX105" s="357"/>
      <c r="MUY105" s="357"/>
      <c r="MUZ105" s="357"/>
      <c r="MVA105" s="357"/>
      <c r="MVB105" s="357"/>
      <c r="MVC105" s="357"/>
      <c r="MVD105" s="357"/>
      <c r="MVE105" s="357"/>
      <c r="MVF105" s="357"/>
      <c r="MVG105" s="357"/>
      <c r="MVH105" s="357"/>
      <c r="MVI105" s="357"/>
      <c r="MVJ105" s="357"/>
      <c r="MVK105" s="357"/>
      <c r="MVL105" s="357"/>
      <c r="MVM105" s="357"/>
      <c r="MVN105" s="357"/>
      <c r="MVO105" s="357"/>
      <c r="MVP105" s="357"/>
      <c r="MVQ105" s="357"/>
      <c r="MVR105" s="357"/>
      <c r="MVS105" s="357"/>
      <c r="MVT105" s="357"/>
      <c r="MVU105" s="357"/>
      <c r="MVV105" s="357"/>
      <c r="MVW105" s="357"/>
      <c r="MVX105" s="357"/>
      <c r="MVY105" s="357"/>
      <c r="MVZ105" s="357"/>
      <c r="MWA105" s="357"/>
      <c r="MWB105" s="357"/>
      <c r="MWC105" s="357"/>
      <c r="MWD105" s="357"/>
      <c r="MWE105" s="357"/>
      <c r="MWF105" s="357"/>
      <c r="MWG105" s="357"/>
      <c r="MWH105" s="357"/>
      <c r="MWI105" s="357"/>
      <c r="MWJ105" s="357"/>
      <c r="MWK105" s="357"/>
      <c r="MWL105" s="357"/>
      <c r="MWM105" s="357"/>
      <c r="MWN105" s="357"/>
      <c r="MWO105" s="355"/>
      <c r="MWP105" s="356"/>
      <c r="MWQ105" s="357"/>
      <c r="MWR105" s="357"/>
      <c r="MWS105" s="357"/>
      <c r="MWT105" s="357"/>
      <c r="MWU105" s="357"/>
      <c r="MWV105" s="357"/>
      <c r="MWW105" s="357"/>
      <c r="MWX105" s="357"/>
      <c r="MWY105" s="357"/>
      <c r="MWZ105" s="357"/>
      <c r="MXA105" s="357"/>
      <c r="MXB105" s="357"/>
      <c r="MXC105" s="357"/>
      <c r="MXD105" s="357"/>
      <c r="MXE105" s="357"/>
      <c r="MXF105" s="357"/>
      <c r="MXG105" s="357"/>
      <c r="MXH105" s="357"/>
      <c r="MXI105" s="357"/>
      <c r="MXJ105" s="357"/>
      <c r="MXK105" s="357"/>
      <c r="MXL105" s="357"/>
      <c r="MXM105" s="357"/>
      <c r="MXN105" s="357"/>
      <c r="MXO105" s="357"/>
      <c r="MXP105" s="357"/>
      <c r="MXQ105" s="357"/>
      <c r="MXR105" s="357"/>
      <c r="MXS105" s="357"/>
      <c r="MXT105" s="357"/>
      <c r="MXU105" s="357"/>
      <c r="MXV105" s="357"/>
      <c r="MXW105" s="357"/>
      <c r="MXX105" s="357"/>
      <c r="MXY105" s="357"/>
      <c r="MXZ105" s="357"/>
      <c r="MYA105" s="357"/>
      <c r="MYB105" s="357"/>
      <c r="MYC105" s="357"/>
      <c r="MYD105" s="357"/>
      <c r="MYE105" s="357"/>
      <c r="MYF105" s="357"/>
      <c r="MYG105" s="357"/>
      <c r="MYH105" s="357"/>
      <c r="MYI105" s="357"/>
      <c r="MYJ105" s="355"/>
      <c r="MYK105" s="356"/>
      <c r="MYL105" s="357"/>
      <c r="MYM105" s="357"/>
      <c r="MYN105" s="357"/>
      <c r="MYO105" s="357"/>
      <c r="MYP105" s="357"/>
      <c r="MYQ105" s="357"/>
      <c r="MYR105" s="357"/>
      <c r="MYS105" s="357"/>
      <c r="MYT105" s="357"/>
      <c r="MYU105" s="357"/>
      <c r="MYV105" s="357"/>
      <c r="MYW105" s="357"/>
      <c r="MYX105" s="357"/>
      <c r="MYY105" s="357"/>
      <c r="MYZ105" s="357"/>
      <c r="MZA105" s="357"/>
      <c r="MZB105" s="357"/>
      <c r="MZC105" s="357"/>
      <c r="MZD105" s="357"/>
      <c r="MZE105" s="357"/>
      <c r="MZF105" s="357"/>
      <c r="MZG105" s="357"/>
      <c r="MZH105" s="357"/>
      <c r="MZI105" s="357"/>
      <c r="MZJ105" s="357"/>
      <c r="MZK105" s="357"/>
      <c r="MZL105" s="357"/>
      <c r="MZM105" s="357"/>
      <c r="MZN105" s="357"/>
      <c r="MZO105" s="357"/>
      <c r="MZP105" s="357"/>
      <c r="MZQ105" s="357"/>
      <c r="MZR105" s="357"/>
      <c r="MZS105" s="357"/>
      <c r="MZT105" s="357"/>
      <c r="MZU105" s="357"/>
      <c r="MZV105" s="357"/>
      <c r="MZW105" s="357"/>
      <c r="MZX105" s="357"/>
      <c r="MZY105" s="357"/>
      <c r="MZZ105" s="357"/>
      <c r="NAA105" s="357"/>
      <c r="NAB105" s="357"/>
      <c r="NAC105" s="357"/>
      <c r="NAD105" s="357"/>
      <c r="NAE105" s="355"/>
      <c r="NAF105" s="356"/>
      <c r="NAG105" s="357"/>
      <c r="NAH105" s="357"/>
      <c r="NAI105" s="357"/>
      <c r="NAJ105" s="357"/>
      <c r="NAK105" s="357"/>
      <c r="NAL105" s="357"/>
      <c r="NAM105" s="357"/>
      <c r="NAN105" s="357"/>
      <c r="NAO105" s="357"/>
      <c r="NAP105" s="357"/>
      <c r="NAQ105" s="357"/>
      <c r="NAR105" s="357"/>
      <c r="NAS105" s="357"/>
      <c r="NAT105" s="357"/>
      <c r="NAU105" s="357"/>
      <c r="NAV105" s="357"/>
      <c r="NAW105" s="357"/>
      <c r="NAX105" s="357"/>
      <c r="NAY105" s="357"/>
      <c r="NAZ105" s="357"/>
      <c r="NBA105" s="357"/>
      <c r="NBB105" s="357"/>
      <c r="NBC105" s="357"/>
      <c r="NBD105" s="357"/>
      <c r="NBE105" s="357"/>
      <c r="NBF105" s="357"/>
      <c r="NBG105" s="357"/>
      <c r="NBH105" s="357"/>
      <c r="NBI105" s="357"/>
      <c r="NBJ105" s="357"/>
      <c r="NBK105" s="357"/>
      <c r="NBL105" s="357"/>
      <c r="NBM105" s="357"/>
      <c r="NBN105" s="357"/>
      <c r="NBO105" s="357"/>
      <c r="NBP105" s="357"/>
      <c r="NBQ105" s="357"/>
      <c r="NBR105" s="357"/>
      <c r="NBS105" s="357"/>
      <c r="NBT105" s="357"/>
      <c r="NBU105" s="357"/>
      <c r="NBV105" s="357"/>
      <c r="NBW105" s="357"/>
      <c r="NBX105" s="357"/>
      <c r="NBY105" s="357"/>
      <c r="NBZ105" s="355"/>
      <c r="NCA105" s="356"/>
      <c r="NCB105" s="357"/>
      <c r="NCC105" s="357"/>
      <c r="NCD105" s="357"/>
      <c r="NCE105" s="357"/>
      <c r="NCF105" s="357"/>
      <c r="NCG105" s="357"/>
      <c r="NCH105" s="357"/>
      <c r="NCI105" s="357"/>
      <c r="NCJ105" s="357"/>
      <c r="NCK105" s="357"/>
      <c r="NCL105" s="357"/>
      <c r="NCM105" s="357"/>
      <c r="NCN105" s="357"/>
      <c r="NCO105" s="357"/>
      <c r="NCP105" s="357"/>
      <c r="NCQ105" s="357"/>
      <c r="NCR105" s="357"/>
      <c r="NCS105" s="357"/>
      <c r="NCT105" s="357"/>
      <c r="NCU105" s="357"/>
      <c r="NCV105" s="357"/>
      <c r="NCW105" s="357"/>
      <c r="NCX105" s="357"/>
      <c r="NCY105" s="357"/>
      <c r="NCZ105" s="357"/>
      <c r="NDA105" s="357"/>
      <c r="NDB105" s="357"/>
      <c r="NDC105" s="357"/>
      <c r="NDD105" s="357"/>
      <c r="NDE105" s="357"/>
      <c r="NDF105" s="357"/>
      <c r="NDG105" s="357"/>
      <c r="NDH105" s="357"/>
      <c r="NDI105" s="357"/>
      <c r="NDJ105" s="357"/>
      <c r="NDK105" s="357"/>
      <c r="NDL105" s="357"/>
      <c r="NDM105" s="357"/>
      <c r="NDN105" s="357"/>
      <c r="NDO105" s="357"/>
      <c r="NDP105" s="357"/>
      <c r="NDQ105" s="357"/>
      <c r="NDR105" s="357"/>
      <c r="NDS105" s="357"/>
      <c r="NDT105" s="357"/>
      <c r="NDU105" s="355"/>
      <c r="NDV105" s="356"/>
      <c r="NDW105" s="357"/>
      <c r="NDX105" s="357"/>
      <c r="NDY105" s="357"/>
      <c r="NDZ105" s="357"/>
      <c r="NEA105" s="357"/>
      <c r="NEB105" s="357"/>
      <c r="NEC105" s="357"/>
      <c r="NED105" s="357"/>
      <c r="NEE105" s="357"/>
      <c r="NEF105" s="357"/>
      <c r="NEG105" s="357"/>
      <c r="NEH105" s="357"/>
      <c r="NEI105" s="357"/>
      <c r="NEJ105" s="357"/>
      <c r="NEK105" s="357"/>
      <c r="NEL105" s="357"/>
      <c r="NEM105" s="357"/>
      <c r="NEN105" s="357"/>
      <c r="NEO105" s="357"/>
      <c r="NEP105" s="357"/>
      <c r="NEQ105" s="357"/>
      <c r="NER105" s="357"/>
      <c r="NES105" s="357"/>
      <c r="NET105" s="357"/>
      <c r="NEU105" s="357"/>
      <c r="NEV105" s="357"/>
      <c r="NEW105" s="357"/>
      <c r="NEX105" s="357"/>
      <c r="NEY105" s="357"/>
      <c r="NEZ105" s="357"/>
      <c r="NFA105" s="357"/>
      <c r="NFB105" s="357"/>
      <c r="NFC105" s="357"/>
      <c r="NFD105" s="357"/>
      <c r="NFE105" s="357"/>
      <c r="NFF105" s="357"/>
      <c r="NFG105" s="357"/>
      <c r="NFH105" s="357"/>
      <c r="NFI105" s="357"/>
      <c r="NFJ105" s="357"/>
      <c r="NFK105" s="357"/>
      <c r="NFL105" s="357"/>
      <c r="NFM105" s="357"/>
      <c r="NFN105" s="357"/>
      <c r="NFO105" s="357"/>
      <c r="NFP105" s="355"/>
      <c r="NFQ105" s="356"/>
      <c r="NFR105" s="357"/>
      <c r="NFS105" s="357"/>
      <c r="NFT105" s="357"/>
      <c r="NFU105" s="357"/>
      <c r="NFV105" s="357"/>
      <c r="NFW105" s="357"/>
      <c r="NFX105" s="357"/>
      <c r="NFY105" s="357"/>
      <c r="NFZ105" s="357"/>
      <c r="NGA105" s="357"/>
      <c r="NGB105" s="357"/>
      <c r="NGC105" s="357"/>
      <c r="NGD105" s="357"/>
      <c r="NGE105" s="357"/>
      <c r="NGF105" s="357"/>
      <c r="NGG105" s="357"/>
      <c r="NGH105" s="357"/>
      <c r="NGI105" s="357"/>
      <c r="NGJ105" s="357"/>
      <c r="NGK105" s="357"/>
      <c r="NGL105" s="357"/>
      <c r="NGM105" s="357"/>
      <c r="NGN105" s="357"/>
      <c r="NGO105" s="357"/>
      <c r="NGP105" s="357"/>
      <c r="NGQ105" s="357"/>
      <c r="NGR105" s="357"/>
      <c r="NGS105" s="357"/>
      <c r="NGT105" s="357"/>
      <c r="NGU105" s="357"/>
      <c r="NGV105" s="357"/>
      <c r="NGW105" s="357"/>
      <c r="NGX105" s="357"/>
      <c r="NGY105" s="357"/>
      <c r="NGZ105" s="357"/>
      <c r="NHA105" s="357"/>
      <c r="NHB105" s="357"/>
      <c r="NHC105" s="357"/>
      <c r="NHD105" s="357"/>
      <c r="NHE105" s="357"/>
      <c r="NHF105" s="357"/>
      <c r="NHG105" s="357"/>
      <c r="NHH105" s="357"/>
      <c r="NHI105" s="357"/>
      <c r="NHJ105" s="357"/>
      <c r="NHK105" s="355"/>
      <c r="NHL105" s="356"/>
      <c r="NHM105" s="357"/>
      <c r="NHN105" s="357"/>
      <c r="NHO105" s="357"/>
      <c r="NHP105" s="357"/>
      <c r="NHQ105" s="357"/>
      <c r="NHR105" s="357"/>
      <c r="NHS105" s="357"/>
      <c r="NHT105" s="357"/>
      <c r="NHU105" s="357"/>
      <c r="NHV105" s="357"/>
      <c r="NHW105" s="357"/>
      <c r="NHX105" s="357"/>
      <c r="NHY105" s="357"/>
      <c r="NHZ105" s="357"/>
      <c r="NIA105" s="357"/>
      <c r="NIB105" s="357"/>
      <c r="NIC105" s="357"/>
      <c r="NID105" s="357"/>
      <c r="NIE105" s="357"/>
      <c r="NIF105" s="357"/>
      <c r="NIG105" s="357"/>
      <c r="NIH105" s="357"/>
      <c r="NII105" s="357"/>
      <c r="NIJ105" s="357"/>
      <c r="NIK105" s="357"/>
      <c r="NIL105" s="357"/>
      <c r="NIM105" s="357"/>
      <c r="NIN105" s="357"/>
      <c r="NIO105" s="357"/>
      <c r="NIP105" s="357"/>
      <c r="NIQ105" s="357"/>
      <c r="NIR105" s="357"/>
      <c r="NIS105" s="357"/>
      <c r="NIT105" s="357"/>
      <c r="NIU105" s="357"/>
      <c r="NIV105" s="357"/>
      <c r="NIW105" s="357"/>
      <c r="NIX105" s="357"/>
      <c r="NIY105" s="357"/>
      <c r="NIZ105" s="357"/>
      <c r="NJA105" s="357"/>
      <c r="NJB105" s="357"/>
      <c r="NJC105" s="357"/>
      <c r="NJD105" s="357"/>
      <c r="NJE105" s="357"/>
      <c r="NJF105" s="355"/>
      <c r="NJG105" s="356"/>
      <c r="NJH105" s="357"/>
      <c r="NJI105" s="357"/>
      <c r="NJJ105" s="357"/>
      <c r="NJK105" s="357"/>
      <c r="NJL105" s="357"/>
      <c r="NJM105" s="357"/>
      <c r="NJN105" s="357"/>
      <c r="NJO105" s="357"/>
      <c r="NJP105" s="357"/>
      <c r="NJQ105" s="357"/>
      <c r="NJR105" s="357"/>
      <c r="NJS105" s="357"/>
      <c r="NJT105" s="357"/>
      <c r="NJU105" s="357"/>
      <c r="NJV105" s="357"/>
      <c r="NJW105" s="357"/>
      <c r="NJX105" s="357"/>
      <c r="NJY105" s="357"/>
      <c r="NJZ105" s="357"/>
      <c r="NKA105" s="357"/>
      <c r="NKB105" s="357"/>
      <c r="NKC105" s="357"/>
      <c r="NKD105" s="357"/>
      <c r="NKE105" s="357"/>
      <c r="NKF105" s="357"/>
      <c r="NKG105" s="357"/>
      <c r="NKH105" s="357"/>
      <c r="NKI105" s="357"/>
      <c r="NKJ105" s="357"/>
      <c r="NKK105" s="357"/>
      <c r="NKL105" s="357"/>
      <c r="NKM105" s="357"/>
      <c r="NKN105" s="357"/>
      <c r="NKO105" s="357"/>
      <c r="NKP105" s="357"/>
      <c r="NKQ105" s="357"/>
      <c r="NKR105" s="357"/>
      <c r="NKS105" s="357"/>
      <c r="NKT105" s="357"/>
      <c r="NKU105" s="357"/>
      <c r="NKV105" s="357"/>
      <c r="NKW105" s="357"/>
      <c r="NKX105" s="357"/>
      <c r="NKY105" s="357"/>
      <c r="NKZ105" s="357"/>
      <c r="NLA105" s="355"/>
      <c r="NLB105" s="356"/>
      <c r="NLC105" s="357"/>
      <c r="NLD105" s="357"/>
      <c r="NLE105" s="357"/>
      <c r="NLF105" s="357"/>
      <c r="NLG105" s="357"/>
      <c r="NLH105" s="357"/>
      <c r="NLI105" s="357"/>
      <c r="NLJ105" s="357"/>
      <c r="NLK105" s="357"/>
      <c r="NLL105" s="357"/>
      <c r="NLM105" s="357"/>
      <c r="NLN105" s="357"/>
      <c r="NLO105" s="357"/>
      <c r="NLP105" s="357"/>
      <c r="NLQ105" s="357"/>
      <c r="NLR105" s="357"/>
      <c r="NLS105" s="357"/>
      <c r="NLT105" s="357"/>
      <c r="NLU105" s="357"/>
      <c r="NLV105" s="357"/>
      <c r="NLW105" s="357"/>
      <c r="NLX105" s="357"/>
      <c r="NLY105" s="357"/>
      <c r="NLZ105" s="357"/>
      <c r="NMA105" s="357"/>
      <c r="NMB105" s="357"/>
      <c r="NMC105" s="357"/>
      <c r="NMD105" s="357"/>
      <c r="NME105" s="357"/>
      <c r="NMF105" s="357"/>
      <c r="NMG105" s="357"/>
      <c r="NMH105" s="357"/>
      <c r="NMI105" s="357"/>
      <c r="NMJ105" s="357"/>
      <c r="NMK105" s="357"/>
      <c r="NML105" s="357"/>
      <c r="NMM105" s="357"/>
      <c r="NMN105" s="357"/>
      <c r="NMO105" s="357"/>
      <c r="NMP105" s="357"/>
      <c r="NMQ105" s="357"/>
      <c r="NMR105" s="357"/>
      <c r="NMS105" s="357"/>
      <c r="NMT105" s="357"/>
      <c r="NMU105" s="357"/>
      <c r="NMV105" s="355"/>
      <c r="NMW105" s="356"/>
      <c r="NMX105" s="357"/>
      <c r="NMY105" s="357"/>
      <c r="NMZ105" s="357"/>
      <c r="NNA105" s="357"/>
      <c r="NNB105" s="357"/>
      <c r="NNC105" s="357"/>
      <c r="NND105" s="357"/>
      <c r="NNE105" s="357"/>
      <c r="NNF105" s="357"/>
      <c r="NNG105" s="357"/>
      <c r="NNH105" s="357"/>
      <c r="NNI105" s="357"/>
      <c r="NNJ105" s="357"/>
      <c r="NNK105" s="357"/>
      <c r="NNL105" s="357"/>
      <c r="NNM105" s="357"/>
      <c r="NNN105" s="357"/>
      <c r="NNO105" s="357"/>
      <c r="NNP105" s="357"/>
      <c r="NNQ105" s="357"/>
      <c r="NNR105" s="357"/>
      <c r="NNS105" s="357"/>
      <c r="NNT105" s="357"/>
      <c r="NNU105" s="357"/>
      <c r="NNV105" s="357"/>
      <c r="NNW105" s="357"/>
      <c r="NNX105" s="357"/>
      <c r="NNY105" s="357"/>
      <c r="NNZ105" s="357"/>
      <c r="NOA105" s="357"/>
      <c r="NOB105" s="357"/>
      <c r="NOC105" s="357"/>
      <c r="NOD105" s="357"/>
      <c r="NOE105" s="357"/>
      <c r="NOF105" s="357"/>
      <c r="NOG105" s="357"/>
      <c r="NOH105" s="357"/>
      <c r="NOI105" s="357"/>
      <c r="NOJ105" s="357"/>
      <c r="NOK105" s="357"/>
      <c r="NOL105" s="357"/>
      <c r="NOM105" s="357"/>
      <c r="NON105" s="357"/>
      <c r="NOO105" s="357"/>
      <c r="NOP105" s="357"/>
      <c r="NOQ105" s="355"/>
      <c r="NOR105" s="356"/>
      <c r="NOS105" s="357"/>
      <c r="NOT105" s="357"/>
      <c r="NOU105" s="357"/>
      <c r="NOV105" s="357"/>
      <c r="NOW105" s="357"/>
      <c r="NOX105" s="357"/>
      <c r="NOY105" s="357"/>
      <c r="NOZ105" s="357"/>
      <c r="NPA105" s="357"/>
      <c r="NPB105" s="357"/>
      <c r="NPC105" s="357"/>
      <c r="NPD105" s="357"/>
      <c r="NPE105" s="357"/>
      <c r="NPF105" s="357"/>
      <c r="NPG105" s="357"/>
      <c r="NPH105" s="357"/>
      <c r="NPI105" s="357"/>
      <c r="NPJ105" s="357"/>
      <c r="NPK105" s="357"/>
      <c r="NPL105" s="357"/>
      <c r="NPM105" s="357"/>
      <c r="NPN105" s="357"/>
      <c r="NPO105" s="357"/>
      <c r="NPP105" s="357"/>
      <c r="NPQ105" s="357"/>
      <c r="NPR105" s="357"/>
      <c r="NPS105" s="357"/>
      <c r="NPT105" s="357"/>
      <c r="NPU105" s="357"/>
      <c r="NPV105" s="357"/>
      <c r="NPW105" s="357"/>
      <c r="NPX105" s="357"/>
      <c r="NPY105" s="357"/>
      <c r="NPZ105" s="357"/>
      <c r="NQA105" s="357"/>
      <c r="NQB105" s="357"/>
      <c r="NQC105" s="357"/>
      <c r="NQD105" s="357"/>
      <c r="NQE105" s="357"/>
      <c r="NQF105" s="357"/>
      <c r="NQG105" s="357"/>
      <c r="NQH105" s="357"/>
      <c r="NQI105" s="357"/>
      <c r="NQJ105" s="357"/>
      <c r="NQK105" s="357"/>
      <c r="NQL105" s="355"/>
      <c r="NQM105" s="356"/>
      <c r="NQN105" s="357"/>
      <c r="NQO105" s="357"/>
      <c r="NQP105" s="357"/>
      <c r="NQQ105" s="357"/>
      <c r="NQR105" s="357"/>
      <c r="NQS105" s="357"/>
      <c r="NQT105" s="357"/>
      <c r="NQU105" s="357"/>
      <c r="NQV105" s="357"/>
      <c r="NQW105" s="357"/>
      <c r="NQX105" s="357"/>
      <c r="NQY105" s="357"/>
      <c r="NQZ105" s="357"/>
      <c r="NRA105" s="357"/>
      <c r="NRB105" s="357"/>
      <c r="NRC105" s="357"/>
      <c r="NRD105" s="357"/>
      <c r="NRE105" s="357"/>
      <c r="NRF105" s="357"/>
      <c r="NRG105" s="357"/>
      <c r="NRH105" s="357"/>
      <c r="NRI105" s="357"/>
      <c r="NRJ105" s="357"/>
      <c r="NRK105" s="357"/>
      <c r="NRL105" s="357"/>
      <c r="NRM105" s="357"/>
      <c r="NRN105" s="357"/>
      <c r="NRO105" s="357"/>
      <c r="NRP105" s="357"/>
      <c r="NRQ105" s="357"/>
      <c r="NRR105" s="357"/>
      <c r="NRS105" s="357"/>
      <c r="NRT105" s="357"/>
      <c r="NRU105" s="357"/>
      <c r="NRV105" s="357"/>
      <c r="NRW105" s="357"/>
      <c r="NRX105" s="357"/>
      <c r="NRY105" s="357"/>
      <c r="NRZ105" s="357"/>
      <c r="NSA105" s="357"/>
      <c r="NSB105" s="357"/>
      <c r="NSC105" s="357"/>
      <c r="NSD105" s="357"/>
      <c r="NSE105" s="357"/>
      <c r="NSF105" s="357"/>
      <c r="NSG105" s="355"/>
      <c r="NSH105" s="356"/>
      <c r="NSI105" s="357"/>
      <c r="NSJ105" s="357"/>
      <c r="NSK105" s="357"/>
      <c r="NSL105" s="357"/>
      <c r="NSM105" s="357"/>
      <c r="NSN105" s="357"/>
      <c r="NSO105" s="357"/>
      <c r="NSP105" s="357"/>
      <c r="NSQ105" s="357"/>
      <c r="NSR105" s="357"/>
      <c r="NSS105" s="357"/>
      <c r="NST105" s="357"/>
      <c r="NSU105" s="357"/>
      <c r="NSV105" s="357"/>
      <c r="NSW105" s="357"/>
      <c r="NSX105" s="357"/>
      <c r="NSY105" s="357"/>
      <c r="NSZ105" s="357"/>
      <c r="NTA105" s="357"/>
      <c r="NTB105" s="357"/>
      <c r="NTC105" s="357"/>
      <c r="NTD105" s="357"/>
      <c r="NTE105" s="357"/>
      <c r="NTF105" s="357"/>
      <c r="NTG105" s="357"/>
      <c r="NTH105" s="357"/>
      <c r="NTI105" s="357"/>
      <c r="NTJ105" s="357"/>
      <c r="NTK105" s="357"/>
      <c r="NTL105" s="357"/>
      <c r="NTM105" s="357"/>
      <c r="NTN105" s="357"/>
      <c r="NTO105" s="357"/>
      <c r="NTP105" s="357"/>
      <c r="NTQ105" s="357"/>
      <c r="NTR105" s="357"/>
      <c r="NTS105" s="357"/>
      <c r="NTT105" s="357"/>
      <c r="NTU105" s="357"/>
      <c r="NTV105" s="357"/>
      <c r="NTW105" s="357"/>
      <c r="NTX105" s="357"/>
      <c r="NTY105" s="357"/>
      <c r="NTZ105" s="357"/>
      <c r="NUA105" s="357"/>
      <c r="NUB105" s="355"/>
      <c r="NUC105" s="356"/>
      <c r="NUD105" s="357"/>
      <c r="NUE105" s="357"/>
      <c r="NUF105" s="357"/>
      <c r="NUG105" s="357"/>
      <c r="NUH105" s="357"/>
      <c r="NUI105" s="357"/>
      <c r="NUJ105" s="357"/>
      <c r="NUK105" s="357"/>
      <c r="NUL105" s="357"/>
      <c r="NUM105" s="357"/>
      <c r="NUN105" s="357"/>
      <c r="NUO105" s="357"/>
      <c r="NUP105" s="357"/>
      <c r="NUQ105" s="357"/>
      <c r="NUR105" s="357"/>
      <c r="NUS105" s="357"/>
      <c r="NUT105" s="357"/>
      <c r="NUU105" s="357"/>
      <c r="NUV105" s="357"/>
      <c r="NUW105" s="357"/>
      <c r="NUX105" s="357"/>
      <c r="NUY105" s="357"/>
      <c r="NUZ105" s="357"/>
      <c r="NVA105" s="357"/>
      <c r="NVB105" s="357"/>
      <c r="NVC105" s="357"/>
      <c r="NVD105" s="357"/>
      <c r="NVE105" s="357"/>
      <c r="NVF105" s="357"/>
      <c r="NVG105" s="357"/>
      <c r="NVH105" s="357"/>
      <c r="NVI105" s="357"/>
      <c r="NVJ105" s="357"/>
      <c r="NVK105" s="357"/>
      <c r="NVL105" s="357"/>
      <c r="NVM105" s="357"/>
      <c r="NVN105" s="357"/>
      <c r="NVO105" s="357"/>
      <c r="NVP105" s="357"/>
      <c r="NVQ105" s="357"/>
      <c r="NVR105" s="357"/>
      <c r="NVS105" s="357"/>
      <c r="NVT105" s="357"/>
      <c r="NVU105" s="357"/>
      <c r="NVV105" s="357"/>
      <c r="NVW105" s="355"/>
      <c r="NVX105" s="356"/>
      <c r="NVY105" s="357"/>
      <c r="NVZ105" s="357"/>
      <c r="NWA105" s="357"/>
      <c r="NWB105" s="357"/>
      <c r="NWC105" s="357"/>
      <c r="NWD105" s="357"/>
      <c r="NWE105" s="357"/>
      <c r="NWF105" s="357"/>
      <c r="NWG105" s="357"/>
      <c r="NWH105" s="357"/>
      <c r="NWI105" s="357"/>
      <c r="NWJ105" s="357"/>
      <c r="NWK105" s="357"/>
      <c r="NWL105" s="357"/>
      <c r="NWM105" s="357"/>
      <c r="NWN105" s="357"/>
      <c r="NWO105" s="357"/>
      <c r="NWP105" s="357"/>
      <c r="NWQ105" s="357"/>
      <c r="NWR105" s="357"/>
      <c r="NWS105" s="357"/>
      <c r="NWT105" s="357"/>
      <c r="NWU105" s="357"/>
      <c r="NWV105" s="357"/>
      <c r="NWW105" s="357"/>
      <c r="NWX105" s="357"/>
      <c r="NWY105" s="357"/>
      <c r="NWZ105" s="357"/>
      <c r="NXA105" s="357"/>
      <c r="NXB105" s="357"/>
      <c r="NXC105" s="357"/>
      <c r="NXD105" s="357"/>
      <c r="NXE105" s="357"/>
      <c r="NXF105" s="357"/>
      <c r="NXG105" s="357"/>
      <c r="NXH105" s="357"/>
      <c r="NXI105" s="357"/>
      <c r="NXJ105" s="357"/>
      <c r="NXK105" s="357"/>
      <c r="NXL105" s="357"/>
      <c r="NXM105" s="357"/>
      <c r="NXN105" s="357"/>
      <c r="NXO105" s="357"/>
      <c r="NXP105" s="357"/>
      <c r="NXQ105" s="357"/>
      <c r="NXR105" s="355"/>
      <c r="NXS105" s="356"/>
      <c r="NXT105" s="357"/>
      <c r="NXU105" s="357"/>
      <c r="NXV105" s="357"/>
      <c r="NXW105" s="357"/>
      <c r="NXX105" s="357"/>
      <c r="NXY105" s="357"/>
      <c r="NXZ105" s="357"/>
      <c r="NYA105" s="357"/>
      <c r="NYB105" s="357"/>
      <c r="NYC105" s="357"/>
      <c r="NYD105" s="357"/>
      <c r="NYE105" s="357"/>
      <c r="NYF105" s="357"/>
      <c r="NYG105" s="357"/>
      <c r="NYH105" s="357"/>
      <c r="NYI105" s="357"/>
      <c r="NYJ105" s="357"/>
      <c r="NYK105" s="357"/>
      <c r="NYL105" s="357"/>
      <c r="NYM105" s="357"/>
      <c r="NYN105" s="357"/>
      <c r="NYO105" s="357"/>
      <c r="NYP105" s="357"/>
      <c r="NYQ105" s="357"/>
      <c r="NYR105" s="357"/>
      <c r="NYS105" s="357"/>
      <c r="NYT105" s="357"/>
      <c r="NYU105" s="357"/>
      <c r="NYV105" s="357"/>
      <c r="NYW105" s="357"/>
      <c r="NYX105" s="357"/>
      <c r="NYY105" s="357"/>
      <c r="NYZ105" s="357"/>
      <c r="NZA105" s="357"/>
      <c r="NZB105" s="357"/>
      <c r="NZC105" s="357"/>
      <c r="NZD105" s="357"/>
      <c r="NZE105" s="357"/>
      <c r="NZF105" s="357"/>
      <c r="NZG105" s="357"/>
      <c r="NZH105" s="357"/>
      <c r="NZI105" s="357"/>
      <c r="NZJ105" s="357"/>
      <c r="NZK105" s="357"/>
      <c r="NZL105" s="357"/>
      <c r="NZM105" s="355"/>
      <c r="NZN105" s="356"/>
      <c r="NZO105" s="357"/>
      <c r="NZP105" s="357"/>
      <c r="NZQ105" s="357"/>
      <c r="NZR105" s="357"/>
      <c r="NZS105" s="357"/>
      <c r="NZT105" s="357"/>
      <c r="NZU105" s="357"/>
      <c r="NZV105" s="357"/>
      <c r="NZW105" s="357"/>
      <c r="NZX105" s="357"/>
      <c r="NZY105" s="357"/>
      <c r="NZZ105" s="357"/>
      <c r="OAA105" s="357"/>
      <c r="OAB105" s="357"/>
      <c r="OAC105" s="357"/>
      <c r="OAD105" s="357"/>
      <c r="OAE105" s="357"/>
      <c r="OAF105" s="357"/>
      <c r="OAG105" s="357"/>
      <c r="OAH105" s="357"/>
      <c r="OAI105" s="357"/>
      <c r="OAJ105" s="357"/>
      <c r="OAK105" s="357"/>
      <c r="OAL105" s="357"/>
      <c r="OAM105" s="357"/>
      <c r="OAN105" s="357"/>
      <c r="OAO105" s="357"/>
      <c r="OAP105" s="357"/>
      <c r="OAQ105" s="357"/>
      <c r="OAR105" s="357"/>
      <c r="OAS105" s="357"/>
      <c r="OAT105" s="357"/>
      <c r="OAU105" s="357"/>
      <c r="OAV105" s="357"/>
      <c r="OAW105" s="357"/>
      <c r="OAX105" s="357"/>
      <c r="OAY105" s="357"/>
      <c r="OAZ105" s="357"/>
      <c r="OBA105" s="357"/>
      <c r="OBB105" s="357"/>
      <c r="OBC105" s="357"/>
      <c r="OBD105" s="357"/>
      <c r="OBE105" s="357"/>
      <c r="OBF105" s="357"/>
      <c r="OBG105" s="357"/>
      <c r="OBH105" s="355"/>
      <c r="OBI105" s="356"/>
      <c r="OBJ105" s="357"/>
      <c r="OBK105" s="357"/>
      <c r="OBL105" s="357"/>
      <c r="OBM105" s="357"/>
      <c r="OBN105" s="357"/>
      <c r="OBO105" s="357"/>
      <c r="OBP105" s="357"/>
      <c r="OBQ105" s="357"/>
      <c r="OBR105" s="357"/>
      <c r="OBS105" s="357"/>
      <c r="OBT105" s="357"/>
      <c r="OBU105" s="357"/>
      <c r="OBV105" s="357"/>
      <c r="OBW105" s="357"/>
      <c r="OBX105" s="357"/>
      <c r="OBY105" s="357"/>
      <c r="OBZ105" s="357"/>
      <c r="OCA105" s="357"/>
      <c r="OCB105" s="357"/>
      <c r="OCC105" s="357"/>
      <c r="OCD105" s="357"/>
      <c r="OCE105" s="357"/>
      <c r="OCF105" s="357"/>
      <c r="OCG105" s="357"/>
      <c r="OCH105" s="357"/>
      <c r="OCI105" s="357"/>
      <c r="OCJ105" s="357"/>
      <c r="OCK105" s="357"/>
      <c r="OCL105" s="357"/>
      <c r="OCM105" s="357"/>
      <c r="OCN105" s="357"/>
      <c r="OCO105" s="357"/>
      <c r="OCP105" s="357"/>
      <c r="OCQ105" s="357"/>
      <c r="OCR105" s="357"/>
      <c r="OCS105" s="357"/>
      <c r="OCT105" s="357"/>
      <c r="OCU105" s="357"/>
      <c r="OCV105" s="357"/>
      <c r="OCW105" s="357"/>
      <c r="OCX105" s="357"/>
      <c r="OCY105" s="357"/>
      <c r="OCZ105" s="357"/>
      <c r="ODA105" s="357"/>
      <c r="ODB105" s="357"/>
      <c r="ODC105" s="355"/>
      <c r="ODD105" s="356"/>
      <c r="ODE105" s="357"/>
      <c r="ODF105" s="357"/>
      <c r="ODG105" s="357"/>
      <c r="ODH105" s="357"/>
      <c r="ODI105" s="357"/>
      <c r="ODJ105" s="357"/>
      <c r="ODK105" s="357"/>
      <c r="ODL105" s="357"/>
      <c r="ODM105" s="357"/>
      <c r="ODN105" s="357"/>
      <c r="ODO105" s="357"/>
      <c r="ODP105" s="357"/>
      <c r="ODQ105" s="357"/>
      <c r="ODR105" s="357"/>
      <c r="ODS105" s="357"/>
      <c r="ODT105" s="357"/>
      <c r="ODU105" s="357"/>
      <c r="ODV105" s="357"/>
      <c r="ODW105" s="357"/>
      <c r="ODX105" s="357"/>
      <c r="ODY105" s="357"/>
      <c r="ODZ105" s="357"/>
      <c r="OEA105" s="357"/>
      <c r="OEB105" s="357"/>
      <c r="OEC105" s="357"/>
      <c r="OED105" s="357"/>
      <c r="OEE105" s="357"/>
      <c r="OEF105" s="357"/>
      <c r="OEG105" s="357"/>
      <c r="OEH105" s="357"/>
      <c r="OEI105" s="357"/>
      <c r="OEJ105" s="357"/>
      <c r="OEK105" s="357"/>
      <c r="OEL105" s="357"/>
      <c r="OEM105" s="357"/>
      <c r="OEN105" s="357"/>
      <c r="OEO105" s="357"/>
      <c r="OEP105" s="357"/>
      <c r="OEQ105" s="357"/>
      <c r="OER105" s="357"/>
      <c r="OES105" s="357"/>
      <c r="OET105" s="357"/>
      <c r="OEU105" s="357"/>
      <c r="OEV105" s="357"/>
      <c r="OEW105" s="357"/>
      <c r="OEX105" s="355"/>
      <c r="OEY105" s="356"/>
      <c r="OEZ105" s="357"/>
      <c r="OFA105" s="357"/>
      <c r="OFB105" s="357"/>
      <c r="OFC105" s="357"/>
      <c r="OFD105" s="357"/>
      <c r="OFE105" s="357"/>
      <c r="OFF105" s="357"/>
      <c r="OFG105" s="357"/>
      <c r="OFH105" s="357"/>
      <c r="OFI105" s="357"/>
      <c r="OFJ105" s="357"/>
      <c r="OFK105" s="357"/>
      <c r="OFL105" s="357"/>
      <c r="OFM105" s="357"/>
      <c r="OFN105" s="357"/>
      <c r="OFO105" s="357"/>
      <c r="OFP105" s="357"/>
      <c r="OFQ105" s="357"/>
      <c r="OFR105" s="357"/>
      <c r="OFS105" s="357"/>
      <c r="OFT105" s="357"/>
      <c r="OFU105" s="357"/>
      <c r="OFV105" s="357"/>
      <c r="OFW105" s="357"/>
      <c r="OFX105" s="357"/>
      <c r="OFY105" s="357"/>
      <c r="OFZ105" s="357"/>
      <c r="OGA105" s="357"/>
      <c r="OGB105" s="357"/>
      <c r="OGC105" s="357"/>
      <c r="OGD105" s="357"/>
      <c r="OGE105" s="357"/>
      <c r="OGF105" s="357"/>
      <c r="OGG105" s="357"/>
      <c r="OGH105" s="357"/>
      <c r="OGI105" s="357"/>
      <c r="OGJ105" s="357"/>
      <c r="OGK105" s="357"/>
      <c r="OGL105" s="357"/>
      <c r="OGM105" s="357"/>
      <c r="OGN105" s="357"/>
      <c r="OGO105" s="357"/>
      <c r="OGP105" s="357"/>
      <c r="OGQ105" s="357"/>
      <c r="OGR105" s="357"/>
      <c r="OGS105" s="355"/>
      <c r="OGT105" s="356"/>
      <c r="OGU105" s="357"/>
      <c r="OGV105" s="357"/>
      <c r="OGW105" s="357"/>
      <c r="OGX105" s="357"/>
      <c r="OGY105" s="357"/>
      <c r="OGZ105" s="357"/>
      <c r="OHA105" s="357"/>
      <c r="OHB105" s="357"/>
      <c r="OHC105" s="357"/>
      <c r="OHD105" s="357"/>
      <c r="OHE105" s="357"/>
      <c r="OHF105" s="357"/>
      <c r="OHG105" s="357"/>
      <c r="OHH105" s="357"/>
      <c r="OHI105" s="357"/>
      <c r="OHJ105" s="357"/>
      <c r="OHK105" s="357"/>
      <c r="OHL105" s="357"/>
      <c r="OHM105" s="357"/>
      <c r="OHN105" s="357"/>
      <c r="OHO105" s="357"/>
      <c r="OHP105" s="357"/>
      <c r="OHQ105" s="357"/>
      <c r="OHR105" s="357"/>
      <c r="OHS105" s="357"/>
      <c r="OHT105" s="357"/>
      <c r="OHU105" s="357"/>
      <c r="OHV105" s="357"/>
      <c r="OHW105" s="357"/>
      <c r="OHX105" s="357"/>
      <c r="OHY105" s="357"/>
      <c r="OHZ105" s="357"/>
      <c r="OIA105" s="357"/>
      <c r="OIB105" s="357"/>
      <c r="OIC105" s="357"/>
      <c r="OID105" s="357"/>
      <c r="OIE105" s="357"/>
      <c r="OIF105" s="357"/>
      <c r="OIG105" s="357"/>
      <c r="OIH105" s="357"/>
      <c r="OII105" s="357"/>
      <c r="OIJ105" s="357"/>
      <c r="OIK105" s="357"/>
      <c r="OIL105" s="357"/>
      <c r="OIM105" s="357"/>
      <c r="OIN105" s="355"/>
      <c r="OIO105" s="356"/>
      <c r="OIP105" s="357"/>
      <c r="OIQ105" s="357"/>
      <c r="OIR105" s="357"/>
      <c r="OIS105" s="357"/>
      <c r="OIT105" s="357"/>
      <c r="OIU105" s="357"/>
      <c r="OIV105" s="357"/>
      <c r="OIW105" s="357"/>
      <c r="OIX105" s="357"/>
      <c r="OIY105" s="357"/>
      <c r="OIZ105" s="357"/>
      <c r="OJA105" s="357"/>
      <c r="OJB105" s="357"/>
      <c r="OJC105" s="357"/>
      <c r="OJD105" s="357"/>
      <c r="OJE105" s="357"/>
      <c r="OJF105" s="357"/>
      <c r="OJG105" s="357"/>
      <c r="OJH105" s="357"/>
      <c r="OJI105" s="357"/>
      <c r="OJJ105" s="357"/>
      <c r="OJK105" s="357"/>
      <c r="OJL105" s="357"/>
      <c r="OJM105" s="357"/>
      <c r="OJN105" s="357"/>
      <c r="OJO105" s="357"/>
      <c r="OJP105" s="357"/>
      <c r="OJQ105" s="357"/>
      <c r="OJR105" s="357"/>
      <c r="OJS105" s="357"/>
      <c r="OJT105" s="357"/>
      <c r="OJU105" s="357"/>
      <c r="OJV105" s="357"/>
      <c r="OJW105" s="357"/>
      <c r="OJX105" s="357"/>
      <c r="OJY105" s="357"/>
      <c r="OJZ105" s="357"/>
      <c r="OKA105" s="357"/>
      <c r="OKB105" s="357"/>
      <c r="OKC105" s="357"/>
      <c r="OKD105" s="357"/>
      <c r="OKE105" s="357"/>
      <c r="OKF105" s="357"/>
      <c r="OKG105" s="357"/>
      <c r="OKH105" s="357"/>
      <c r="OKI105" s="355"/>
      <c r="OKJ105" s="356"/>
      <c r="OKK105" s="357"/>
      <c r="OKL105" s="357"/>
      <c r="OKM105" s="357"/>
      <c r="OKN105" s="357"/>
      <c r="OKO105" s="357"/>
      <c r="OKP105" s="357"/>
      <c r="OKQ105" s="357"/>
      <c r="OKR105" s="357"/>
      <c r="OKS105" s="357"/>
      <c r="OKT105" s="357"/>
      <c r="OKU105" s="357"/>
      <c r="OKV105" s="357"/>
      <c r="OKW105" s="357"/>
      <c r="OKX105" s="357"/>
      <c r="OKY105" s="357"/>
      <c r="OKZ105" s="357"/>
      <c r="OLA105" s="357"/>
      <c r="OLB105" s="357"/>
      <c r="OLC105" s="357"/>
      <c r="OLD105" s="357"/>
      <c r="OLE105" s="357"/>
      <c r="OLF105" s="357"/>
      <c r="OLG105" s="357"/>
      <c r="OLH105" s="357"/>
      <c r="OLI105" s="357"/>
      <c r="OLJ105" s="357"/>
      <c r="OLK105" s="357"/>
      <c r="OLL105" s="357"/>
      <c r="OLM105" s="357"/>
      <c r="OLN105" s="357"/>
      <c r="OLO105" s="357"/>
      <c r="OLP105" s="357"/>
      <c r="OLQ105" s="357"/>
      <c r="OLR105" s="357"/>
      <c r="OLS105" s="357"/>
      <c r="OLT105" s="357"/>
      <c r="OLU105" s="357"/>
      <c r="OLV105" s="357"/>
      <c r="OLW105" s="357"/>
      <c r="OLX105" s="357"/>
      <c r="OLY105" s="357"/>
      <c r="OLZ105" s="357"/>
      <c r="OMA105" s="357"/>
      <c r="OMB105" s="357"/>
      <c r="OMC105" s="357"/>
      <c r="OMD105" s="355"/>
      <c r="OME105" s="356"/>
      <c r="OMF105" s="357"/>
      <c r="OMG105" s="357"/>
      <c r="OMH105" s="357"/>
      <c r="OMI105" s="357"/>
      <c r="OMJ105" s="357"/>
      <c r="OMK105" s="357"/>
      <c r="OML105" s="357"/>
      <c r="OMM105" s="357"/>
      <c r="OMN105" s="357"/>
      <c r="OMO105" s="357"/>
      <c r="OMP105" s="357"/>
      <c r="OMQ105" s="357"/>
      <c r="OMR105" s="357"/>
      <c r="OMS105" s="357"/>
      <c r="OMT105" s="357"/>
      <c r="OMU105" s="357"/>
      <c r="OMV105" s="357"/>
      <c r="OMW105" s="357"/>
      <c r="OMX105" s="357"/>
      <c r="OMY105" s="357"/>
      <c r="OMZ105" s="357"/>
      <c r="ONA105" s="357"/>
      <c r="ONB105" s="357"/>
      <c r="ONC105" s="357"/>
      <c r="OND105" s="357"/>
      <c r="ONE105" s="357"/>
      <c r="ONF105" s="357"/>
      <c r="ONG105" s="357"/>
      <c r="ONH105" s="357"/>
      <c r="ONI105" s="357"/>
      <c r="ONJ105" s="357"/>
      <c r="ONK105" s="357"/>
      <c r="ONL105" s="357"/>
      <c r="ONM105" s="357"/>
      <c r="ONN105" s="357"/>
      <c r="ONO105" s="357"/>
      <c r="ONP105" s="357"/>
      <c r="ONQ105" s="357"/>
      <c r="ONR105" s="357"/>
      <c r="ONS105" s="357"/>
      <c r="ONT105" s="357"/>
      <c r="ONU105" s="357"/>
      <c r="ONV105" s="357"/>
      <c r="ONW105" s="357"/>
      <c r="ONX105" s="357"/>
      <c r="ONY105" s="355"/>
      <c r="ONZ105" s="356"/>
      <c r="OOA105" s="357"/>
      <c r="OOB105" s="357"/>
      <c r="OOC105" s="357"/>
      <c r="OOD105" s="357"/>
      <c r="OOE105" s="357"/>
      <c r="OOF105" s="357"/>
      <c r="OOG105" s="357"/>
      <c r="OOH105" s="357"/>
      <c r="OOI105" s="357"/>
      <c r="OOJ105" s="357"/>
      <c r="OOK105" s="357"/>
      <c r="OOL105" s="357"/>
      <c r="OOM105" s="357"/>
      <c r="OON105" s="357"/>
      <c r="OOO105" s="357"/>
      <c r="OOP105" s="357"/>
      <c r="OOQ105" s="357"/>
      <c r="OOR105" s="357"/>
      <c r="OOS105" s="357"/>
      <c r="OOT105" s="357"/>
      <c r="OOU105" s="357"/>
      <c r="OOV105" s="357"/>
      <c r="OOW105" s="357"/>
      <c r="OOX105" s="357"/>
      <c r="OOY105" s="357"/>
      <c r="OOZ105" s="357"/>
      <c r="OPA105" s="357"/>
      <c r="OPB105" s="357"/>
      <c r="OPC105" s="357"/>
      <c r="OPD105" s="357"/>
      <c r="OPE105" s="357"/>
      <c r="OPF105" s="357"/>
      <c r="OPG105" s="357"/>
      <c r="OPH105" s="357"/>
      <c r="OPI105" s="357"/>
      <c r="OPJ105" s="357"/>
      <c r="OPK105" s="357"/>
      <c r="OPL105" s="357"/>
      <c r="OPM105" s="357"/>
      <c r="OPN105" s="357"/>
      <c r="OPO105" s="357"/>
      <c r="OPP105" s="357"/>
      <c r="OPQ105" s="357"/>
      <c r="OPR105" s="357"/>
      <c r="OPS105" s="357"/>
      <c r="OPT105" s="355"/>
      <c r="OPU105" s="356"/>
      <c r="OPV105" s="357"/>
      <c r="OPW105" s="357"/>
      <c r="OPX105" s="357"/>
      <c r="OPY105" s="357"/>
      <c r="OPZ105" s="357"/>
      <c r="OQA105" s="357"/>
      <c r="OQB105" s="357"/>
      <c r="OQC105" s="357"/>
      <c r="OQD105" s="357"/>
      <c r="OQE105" s="357"/>
      <c r="OQF105" s="357"/>
      <c r="OQG105" s="357"/>
      <c r="OQH105" s="357"/>
      <c r="OQI105" s="357"/>
      <c r="OQJ105" s="357"/>
      <c r="OQK105" s="357"/>
      <c r="OQL105" s="357"/>
      <c r="OQM105" s="357"/>
      <c r="OQN105" s="357"/>
      <c r="OQO105" s="357"/>
      <c r="OQP105" s="357"/>
      <c r="OQQ105" s="357"/>
      <c r="OQR105" s="357"/>
      <c r="OQS105" s="357"/>
      <c r="OQT105" s="357"/>
      <c r="OQU105" s="357"/>
      <c r="OQV105" s="357"/>
      <c r="OQW105" s="357"/>
      <c r="OQX105" s="357"/>
      <c r="OQY105" s="357"/>
      <c r="OQZ105" s="357"/>
      <c r="ORA105" s="357"/>
      <c r="ORB105" s="357"/>
      <c r="ORC105" s="357"/>
      <c r="ORD105" s="357"/>
      <c r="ORE105" s="357"/>
      <c r="ORF105" s="357"/>
      <c r="ORG105" s="357"/>
      <c r="ORH105" s="357"/>
      <c r="ORI105" s="357"/>
      <c r="ORJ105" s="357"/>
      <c r="ORK105" s="357"/>
      <c r="ORL105" s="357"/>
      <c r="ORM105" s="357"/>
      <c r="ORN105" s="357"/>
      <c r="ORO105" s="355"/>
      <c r="ORP105" s="356"/>
      <c r="ORQ105" s="357"/>
      <c r="ORR105" s="357"/>
      <c r="ORS105" s="357"/>
      <c r="ORT105" s="357"/>
      <c r="ORU105" s="357"/>
      <c r="ORV105" s="357"/>
      <c r="ORW105" s="357"/>
      <c r="ORX105" s="357"/>
      <c r="ORY105" s="357"/>
      <c r="ORZ105" s="357"/>
      <c r="OSA105" s="357"/>
      <c r="OSB105" s="357"/>
      <c r="OSC105" s="357"/>
      <c r="OSD105" s="357"/>
      <c r="OSE105" s="357"/>
      <c r="OSF105" s="357"/>
      <c r="OSG105" s="357"/>
      <c r="OSH105" s="357"/>
      <c r="OSI105" s="357"/>
      <c r="OSJ105" s="357"/>
      <c r="OSK105" s="357"/>
      <c r="OSL105" s="357"/>
      <c r="OSM105" s="357"/>
      <c r="OSN105" s="357"/>
      <c r="OSO105" s="357"/>
      <c r="OSP105" s="357"/>
      <c r="OSQ105" s="357"/>
      <c r="OSR105" s="357"/>
      <c r="OSS105" s="357"/>
      <c r="OST105" s="357"/>
      <c r="OSU105" s="357"/>
      <c r="OSV105" s="357"/>
      <c r="OSW105" s="357"/>
      <c r="OSX105" s="357"/>
      <c r="OSY105" s="357"/>
      <c r="OSZ105" s="357"/>
      <c r="OTA105" s="357"/>
      <c r="OTB105" s="357"/>
      <c r="OTC105" s="357"/>
      <c r="OTD105" s="357"/>
      <c r="OTE105" s="357"/>
      <c r="OTF105" s="357"/>
      <c r="OTG105" s="357"/>
      <c r="OTH105" s="357"/>
      <c r="OTI105" s="357"/>
      <c r="OTJ105" s="355"/>
      <c r="OTK105" s="356"/>
      <c r="OTL105" s="357"/>
      <c r="OTM105" s="357"/>
      <c r="OTN105" s="357"/>
      <c r="OTO105" s="357"/>
      <c r="OTP105" s="357"/>
      <c r="OTQ105" s="357"/>
      <c r="OTR105" s="357"/>
      <c r="OTS105" s="357"/>
      <c r="OTT105" s="357"/>
      <c r="OTU105" s="357"/>
      <c r="OTV105" s="357"/>
      <c r="OTW105" s="357"/>
      <c r="OTX105" s="357"/>
      <c r="OTY105" s="357"/>
      <c r="OTZ105" s="357"/>
      <c r="OUA105" s="357"/>
      <c r="OUB105" s="357"/>
      <c r="OUC105" s="357"/>
      <c r="OUD105" s="357"/>
      <c r="OUE105" s="357"/>
      <c r="OUF105" s="357"/>
      <c r="OUG105" s="357"/>
      <c r="OUH105" s="357"/>
      <c r="OUI105" s="357"/>
      <c r="OUJ105" s="357"/>
      <c r="OUK105" s="357"/>
      <c r="OUL105" s="357"/>
      <c r="OUM105" s="357"/>
      <c r="OUN105" s="357"/>
      <c r="OUO105" s="357"/>
      <c r="OUP105" s="357"/>
      <c r="OUQ105" s="357"/>
      <c r="OUR105" s="357"/>
      <c r="OUS105" s="357"/>
      <c r="OUT105" s="357"/>
      <c r="OUU105" s="357"/>
      <c r="OUV105" s="357"/>
      <c r="OUW105" s="357"/>
      <c r="OUX105" s="357"/>
      <c r="OUY105" s="357"/>
      <c r="OUZ105" s="357"/>
      <c r="OVA105" s="357"/>
      <c r="OVB105" s="357"/>
      <c r="OVC105" s="357"/>
      <c r="OVD105" s="357"/>
      <c r="OVE105" s="355"/>
      <c r="OVF105" s="356"/>
      <c r="OVG105" s="357"/>
      <c r="OVH105" s="357"/>
      <c r="OVI105" s="357"/>
      <c r="OVJ105" s="357"/>
      <c r="OVK105" s="357"/>
      <c r="OVL105" s="357"/>
      <c r="OVM105" s="357"/>
      <c r="OVN105" s="357"/>
      <c r="OVO105" s="357"/>
      <c r="OVP105" s="357"/>
      <c r="OVQ105" s="357"/>
      <c r="OVR105" s="357"/>
      <c r="OVS105" s="357"/>
      <c r="OVT105" s="357"/>
      <c r="OVU105" s="357"/>
      <c r="OVV105" s="357"/>
      <c r="OVW105" s="357"/>
      <c r="OVX105" s="357"/>
      <c r="OVY105" s="357"/>
      <c r="OVZ105" s="357"/>
      <c r="OWA105" s="357"/>
      <c r="OWB105" s="357"/>
      <c r="OWC105" s="357"/>
      <c r="OWD105" s="357"/>
      <c r="OWE105" s="357"/>
      <c r="OWF105" s="357"/>
      <c r="OWG105" s="357"/>
      <c r="OWH105" s="357"/>
      <c r="OWI105" s="357"/>
      <c r="OWJ105" s="357"/>
      <c r="OWK105" s="357"/>
      <c r="OWL105" s="357"/>
      <c r="OWM105" s="357"/>
      <c r="OWN105" s="357"/>
      <c r="OWO105" s="357"/>
      <c r="OWP105" s="357"/>
      <c r="OWQ105" s="357"/>
      <c r="OWR105" s="357"/>
      <c r="OWS105" s="357"/>
      <c r="OWT105" s="357"/>
      <c r="OWU105" s="357"/>
      <c r="OWV105" s="357"/>
      <c r="OWW105" s="357"/>
      <c r="OWX105" s="357"/>
      <c r="OWY105" s="357"/>
      <c r="OWZ105" s="355"/>
      <c r="OXA105" s="356"/>
      <c r="OXB105" s="357"/>
      <c r="OXC105" s="357"/>
      <c r="OXD105" s="357"/>
      <c r="OXE105" s="357"/>
      <c r="OXF105" s="357"/>
      <c r="OXG105" s="357"/>
      <c r="OXH105" s="357"/>
      <c r="OXI105" s="357"/>
      <c r="OXJ105" s="357"/>
      <c r="OXK105" s="357"/>
      <c r="OXL105" s="357"/>
      <c r="OXM105" s="357"/>
      <c r="OXN105" s="357"/>
      <c r="OXO105" s="357"/>
      <c r="OXP105" s="357"/>
      <c r="OXQ105" s="357"/>
      <c r="OXR105" s="357"/>
      <c r="OXS105" s="357"/>
      <c r="OXT105" s="357"/>
      <c r="OXU105" s="357"/>
      <c r="OXV105" s="357"/>
      <c r="OXW105" s="357"/>
      <c r="OXX105" s="357"/>
      <c r="OXY105" s="357"/>
      <c r="OXZ105" s="357"/>
      <c r="OYA105" s="357"/>
      <c r="OYB105" s="357"/>
      <c r="OYC105" s="357"/>
      <c r="OYD105" s="357"/>
      <c r="OYE105" s="357"/>
      <c r="OYF105" s="357"/>
      <c r="OYG105" s="357"/>
      <c r="OYH105" s="357"/>
      <c r="OYI105" s="357"/>
      <c r="OYJ105" s="357"/>
      <c r="OYK105" s="357"/>
      <c r="OYL105" s="357"/>
      <c r="OYM105" s="357"/>
      <c r="OYN105" s="357"/>
      <c r="OYO105" s="357"/>
      <c r="OYP105" s="357"/>
      <c r="OYQ105" s="357"/>
      <c r="OYR105" s="357"/>
      <c r="OYS105" s="357"/>
      <c r="OYT105" s="357"/>
      <c r="OYU105" s="355"/>
      <c r="OYV105" s="356"/>
      <c r="OYW105" s="357"/>
      <c r="OYX105" s="357"/>
      <c r="OYY105" s="357"/>
      <c r="OYZ105" s="357"/>
      <c r="OZA105" s="357"/>
      <c r="OZB105" s="357"/>
      <c r="OZC105" s="357"/>
      <c r="OZD105" s="357"/>
      <c r="OZE105" s="357"/>
      <c r="OZF105" s="357"/>
      <c r="OZG105" s="357"/>
      <c r="OZH105" s="357"/>
      <c r="OZI105" s="357"/>
      <c r="OZJ105" s="357"/>
      <c r="OZK105" s="357"/>
      <c r="OZL105" s="357"/>
      <c r="OZM105" s="357"/>
      <c r="OZN105" s="357"/>
      <c r="OZO105" s="357"/>
      <c r="OZP105" s="357"/>
      <c r="OZQ105" s="357"/>
      <c r="OZR105" s="357"/>
      <c r="OZS105" s="357"/>
      <c r="OZT105" s="357"/>
      <c r="OZU105" s="357"/>
      <c r="OZV105" s="357"/>
      <c r="OZW105" s="357"/>
      <c r="OZX105" s="357"/>
      <c r="OZY105" s="357"/>
      <c r="OZZ105" s="357"/>
      <c r="PAA105" s="357"/>
      <c r="PAB105" s="357"/>
      <c r="PAC105" s="357"/>
      <c r="PAD105" s="357"/>
      <c r="PAE105" s="357"/>
      <c r="PAF105" s="357"/>
      <c r="PAG105" s="357"/>
      <c r="PAH105" s="357"/>
      <c r="PAI105" s="357"/>
      <c r="PAJ105" s="357"/>
      <c r="PAK105" s="357"/>
      <c r="PAL105" s="357"/>
      <c r="PAM105" s="357"/>
      <c r="PAN105" s="357"/>
      <c r="PAO105" s="357"/>
      <c r="PAP105" s="355"/>
      <c r="PAQ105" s="356"/>
      <c r="PAR105" s="357"/>
      <c r="PAS105" s="357"/>
      <c r="PAT105" s="357"/>
      <c r="PAU105" s="357"/>
      <c r="PAV105" s="357"/>
      <c r="PAW105" s="357"/>
      <c r="PAX105" s="357"/>
      <c r="PAY105" s="357"/>
      <c r="PAZ105" s="357"/>
      <c r="PBA105" s="357"/>
      <c r="PBB105" s="357"/>
      <c r="PBC105" s="357"/>
      <c r="PBD105" s="357"/>
      <c r="PBE105" s="357"/>
      <c r="PBF105" s="357"/>
      <c r="PBG105" s="357"/>
      <c r="PBH105" s="357"/>
      <c r="PBI105" s="357"/>
      <c r="PBJ105" s="357"/>
      <c r="PBK105" s="357"/>
      <c r="PBL105" s="357"/>
      <c r="PBM105" s="357"/>
      <c r="PBN105" s="357"/>
      <c r="PBO105" s="357"/>
      <c r="PBP105" s="357"/>
      <c r="PBQ105" s="357"/>
      <c r="PBR105" s="357"/>
      <c r="PBS105" s="357"/>
      <c r="PBT105" s="357"/>
      <c r="PBU105" s="357"/>
      <c r="PBV105" s="357"/>
      <c r="PBW105" s="357"/>
      <c r="PBX105" s="357"/>
      <c r="PBY105" s="357"/>
      <c r="PBZ105" s="357"/>
      <c r="PCA105" s="357"/>
      <c r="PCB105" s="357"/>
      <c r="PCC105" s="357"/>
      <c r="PCD105" s="357"/>
      <c r="PCE105" s="357"/>
      <c r="PCF105" s="357"/>
      <c r="PCG105" s="357"/>
      <c r="PCH105" s="357"/>
      <c r="PCI105" s="357"/>
      <c r="PCJ105" s="357"/>
      <c r="PCK105" s="355"/>
      <c r="PCL105" s="356"/>
      <c r="PCM105" s="357"/>
      <c r="PCN105" s="357"/>
      <c r="PCO105" s="357"/>
      <c r="PCP105" s="357"/>
      <c r="PCQ105" s="357"/>
      <c r="PCR105" s="357"/>
      <c r="PCS105" s="357"/>
      <c r="PCT105" s="357"/>
      <c r="PCU105" s="357"/>
      <c r="PCV105" s="357"/>
      <c r="PCW105" s="357"/>
      <c r="PCX105" s="357"/>
      <c r="PCY105" s="357"/>
      <c r="PCZ105" s="357"/>
      <c r="PDA105" s="357"/>
      <c r="PDB105" s="357"/>
      <c r="PDC105" s="357"/>
      <c r="PDD105" s="357"/>
      <c r="PDE105" s="357"/>
      <c r="PDF105" s="357"/>
      <c r="PDG105" s="357"/>
      <c r="PDH105" s="357"/>
      <c r="PDI105" s="357"/>
      <c r="PDJ105" s="357"/>
      <c r="PDK105" s="357"/>
      <c r="PDL105" s="357"/>
      <c r="PDM105" s="357"/>
      <c r="PDN105" s="357"/>
      <c r="PDO105" s="357"/>
      <c r="PDP105" s="357"/>
      <c r="PDQ105" s="357"/>
      <c r="PDR105" s="357"/>
      <c r="PDS105" s="357"/>
      <c r="PDT105" s="357"/>
      <c r="PDU105" s="357"/>
      <c r="PDV105" s="357"/>
      <c r="PDW105" s="357"/>
      <c r="PDX105" s="357"/>
      <c r="PDY105" s="357"/>
      <c r="PDZ105" s="357"/>
      <c r="PEA105" s="357"/>
      <c r="PEB105" s="357"/>
      <c r="PEC105" s="357"/>
      <c r="PED105" s="357"/>
      <c r="PEE105" s="357"/>
      <c r="PEF105" s="355"/>
      <c r="PEG105" s="356"/>
      <c r="PEH105" s="357"/>
      <c r="PEI105" s="357"/>
      <c r="PEJ105" s="357"/>
      <c r="PEK105" s="357"/>
      <c r="PEL105" s="357"/>
      <c r="PEM105" s="357"/>
      <c r="PEN105" s="357"/>
      <c r="PEO105" s="357"/>
      <c r="PEP105" s="357"/>
      <c r="PEQ105" s="357"/>
      <c r="PER105" s="357"/>
      <c r="PES105" s="357"/>
      <c r="PET105" s="357"/>
      <c r="PEU105" s="357"/>
      <c r="PEV105" s="357"/>
      <c r="PEW105" s="357"/>
      <c r="PEX105" s="357"/>
      <c r="PEY105" s="357"/>
      <c r="PEZ105" s="357"/>
      <c r="PFA105" s="357"/>
      <c r="PFB105" s="357"/>
      <c r="PFC105" s="357"/>
      <c r="PFD105" s="357"/>
      <c r="PFE105" s="357"/>
      <c r="PFF105" s="357"/>
      <c r="PFG105" s="357"/>
      <c r="PFH105" s="357"/>
      <c r="PFI105" s="357"/>
      <c r="PFJ105" s="357"/>
      <c r="PFK105" s="357"/>
      <c r="PFL105" s="357"/>
      <c r="PFM105" s="357"/>
      <c r="PFN105" s="357"/>
      <c r="PFO105" s="357"/>
      <c r="PFP105" s="357"/>
      <c r="PFQ105" s="357"/>
      <c r="PFR105" s="357"/>
      <c r="PFS105" s="357"/>
      <c r="PFT105" s="357"/>
      <c r="PFU105" s="357"/>
      <c r="PFV105" s="357"/>
      <c r="PFW105" s="357"/>
      <c r="PFX105" s="357"/>
      <c r="PFY105" s="357"/>
      <c r="PFZ105" s="357"/>
      <c r="PGA105" s="355"/>
      <c r="PGB105" s="356"/>
      <c r="PGC105" s="357"/>
      <c r="PGD105" s="357"/>
      <c r="PGE105" s="357"/>
      <c r="PGF105" s="357"/>
      <c r="PGG105" s="357"/>
      <c r="PGH105" s="357"/>
      <c r="PGI105" s="357"/>
      <c r="PGJ105" s="357"/>
      <c r="PGK105" s="357"/>
      <c r="PGL105" s="357"/>
      <c r="PGM105" s="357"/>
      <c r="PGN105" s="357"/>
      <c r="PGO105" s="357"/>
      <c r="PGP105" s="357"/>
      <c r="PGQ105" s="357"/>
      <c r="PGR105" s="357"/>
      <c r="PGS105" s="357"/>
      <c r="PGT105" s="357"/>
      <c r="PGU105" s="357"/>
      <c r="PGV105" s="357"/>
      <c r="PGW105" s="357"/>
      <c r="PGX105" s="357"/>
      <c r="PGY105" s="357"/>
      <c r="PGZ105" s="357"/>
      <c r="PHA105" s="357"/>
      <c r="PHB105" s="357"/>
      <c r="PHC105" s="357"/>
      <c r="PHD105" s="357"/>
      <c r="PHE105" s="357"/>
      <c r="PHF105" s="357"/>
      <c r="PHG105" s="357"/>
      <c r="PHH105" s="357"/>
      <c r="PHI105" s="357"/>
      <c r="PHJ105" s="357"/>
      <c r="PHK105" s="357"/>
      <c r="PHL105" s="357"/>
      <c r="PHM105" s="357"/>
      <c r="PHN105" s="357"/>
      <c r="PHO105" s="357"/>
      <c r="PHP105" s="357"/>
      <c r="PHQ105" s="357"/>
      <c r="PHR105" s="357"/>
      <c r="PHS105" s="357"/>
      <c r="PHT105" s="357"/>
      <c r="PHU105" s="357"/>
      <c r="PHV105" s="355"/>
      <c r="PHW105" s="356"/>
      <c r="PHX105" s="357"/>
      <c r="PHY105" s="357"/>
      <c r="PHZ105" s="357"/>
      <c r="PIA105" s="357"/>
      <c r="PIB105" s="357"/>
      <c r="PIC105" s="357"/>
      <c r="PID105" s="357"/>
      <c r="PIE105" s="357"/>
      <c r="PIF105" s="357"/>
      <c r="PIG105" s="357"/>
      <c r="PIH105" s="357"/>
      <c r="PII105" s="357"/>
      <c r="PIJ105" s="357"/>
      <c r="PIK105" s="357"/>
      <c r="PIL105" s="357"/>
      <c r="PIM105" s="357"/>
      <c r="PIN105" s="357"/>
      <c r="PIO105" s="357"/>
      <c r="PIP105" s="357"/>
      <c r="PIQ105" s="357"/>
      <c r="PIR105" s="357"/>
      <c r="PIS105" s="357"/>
      <c r="PIT105" s="357"/>
      <c r="PIU105" s="357"/>
      <c r="PIV105" s="357"/>
      <c r="PIW105" s="357"/>
      <c r="PIX105" s="357"/>
      <c r="PIY105" s="357"/>
      <c r="PIZ105" s="357"/>
      <c r="PJA105" s="357"/>
      <c r="PJB105" s="357"/>
      <c r="PJC105" s="357"/>
      <c r="PJD105" s="357"/>
      <c r="PJE105" s="357"/>
      <c r="PJF105" s="357"/>
      <c r="PJG105" s="357"/>
      <c r="PJH105" s="357"/>
      <c r="PJI105" s="357"/>
      <c r="PJJ105" s="357"/>
      <c r="PJK105" s="357"/>
      <c r="PJL105" s="357"/>
      <c r="PJM105" s="357"/>
      <c r="PJN105" s="357"/>
      <c r="PJO105" s="357"/>
      <c r="PJP105" s="357"/>
      <c r="PJQ105" s="355"/>
      <c r="PJR105" s="356"/>
      <c r="PJS105" s="357"/>
      <c r="PJT105" s="357"/>
      <c r="PJU105" s="357"/>
      <c r="PJV105" s="357"/>
      <c r="PJW105" s="357"/>
      <c r="PJX105" s="357"/>
      <c r="PJY105" s="357"/>
      <c r="PJZ105" s="357"/>
      <c r="PKA105" s="357"/>
      <c r="PKB105" s="357"/>
      <c r="PKC105" s="357"/>
      <c r="PKD105" s="357"/>
      <c r="PKE105" s="357"/>
      <c r="PKF105" s="357"/>
      <c r="PKG105" s="357"/>
      <c r="PKH105" s="357"/>
      <c r="PKI105" s="357"/>
      <c r="PKJ105" s="357"/>
      <c r="PKK105" s="357"/>
      <c r="PKL105" s="357"/>
      <c r="PKM105" s="357"/>
      <c r="PKN105" s="357"/>
      <c r="PKO105" s="357"/>
      <c r="PKP105" s="357"/>
      <c r="PKQ105" s="357"/>
      <c r="PKR105" s="357"/>
      <c r="PKS105" s="357"/>
      <c r="PKT105" s="357"/>
      <c r="PKU105" s="357"/>
      <c r="PKV105" s="357"/>
      <c r="PKW105" s="357"/>
      <c r="PKX105" s="357"/>
      <c r="PKY105" s="357"/>
      <c r="PKZ105" s="357"/>
      <c r="PLA105" s="357"/>
      <c r="PLB105" s="357"/>
      <c r="PLC105" s="357"/>
      <c r="PLD105" s="357"/>
      <c r="PLE105" s="357"/>
      <c r="PLF105" s="357"/>
      <c r="PLG105" s="357"/>
      <c r="PLH105" s="357"/>
      <c r="PLI105" s="357"/>
      <c r="PLJ105" s="357"/>
      <c r="PLK105" s="357"/>
      <c r="PLL105" s="355"/>
      <c r="PLM105" s="356"/>
      <c r="PLN105" s="357"/>
      <c r="PLO105" s="357"/>
      <c r="PLP105" s="357"/>
      <c r="PLQ105" s="357"/>
      <c r="PLR105" s="357"/>
      <c r="PLS105" s="357"/>
      <c r="PLT105" s="357"/>
      <c r="PLU105" s="357"/>
      <c r="PLV105" s="357"/>
      <c r="PLW105" s="357"/>
      <c r="PLX105" s="357"/>
      <c r="PLY105" s="357"/>
      <c r="PLZ105" s="357"/>
      <c r="PMA105" s="357"/>
      <c r="PMB105" s="357"/>
      <c r="PMC105" s="357"/>
      <c r="PMD105" s="357"/>
      <c r="PME105" s="357"/>
      <c r="PMF105" s="357"/>
      <c r="PMG105" s="357"/>
      <c r="PMH105" s="357"/>
      <c r="PMI105" s="357"/>
      <c r="PMJ105" s="357"/>
      <c r="PMK105" s="357"/>
      <c r="PML105" s="357"/>
      <c r="PMM105" s="357"/>
      <c r="PMN105" s="357"/>
      <c r="PMO105" s="357"/>
      <c r="PMP105" s="357"/>
      <c r="PMQ105" s="357"/>
      <c r="PMR105" s="357"/>
      <c r="PMS105" s="357"/>
      <c r="PMT105" s="357"/>
      <c r="PMU105" s="357"/>
      <c r="PMV105" s="357"/>
      <c r="PMW105" s="357"/>
      <c r="PMX105" s="357"/>
      <c r="PMY105" s="357"/>
      <c r="PMZ105" s="357"/>
      <c r="PNA105" s="357"/>
      <c r="PNB105" s="357"/>
      <c r="PNC105" s="357"/>
      <c r="PND105" s="357"/>
      <c r="PNE105" s="357"/>
      <c r="PNF105" s="357"/>
      <c r="PNG105" s="355"/>
      <c r="PNH105" s="356"/>
      <c r="PNI105" s="357"/>
      <c r="PNJ105" s="357"/>
      <c r="PNK105" s="357"/>
      <c r="PNL105" s="357"/>
      <c r="PNM105" s="357"/>
      <c r="PNN105" s="357"/>
      <c r="PNO105" s="357"/>
      <c r="PNP105" s="357"/>
      <c r="PNQ105" s="357"/>
      <c r="PNR105" s="357"/>
      <c r="PNS105" s="357"/>
      <c r="PNT105" s="357"/>
      <c r="PNU105" s="357"/>
      <c r="PNV105" s="357"/>
      <c r="PNW105" s="357"/>
      <c r="PNX105" s="357"/>
      <c r="PNY105" s="357"/>
      <c r="PNZ105" s="357"/>
      <c r="POA105" s="357"/>
      <c r="POB105" s="357"/>
      <c r="POC105" s="357"/>
      <c r="POD105" s="357"/>
      <c r="POE105" s="357"/>
      <c r="POF105" s="357"/>
      <c r="POG105" s="357"/>
      <c r="POH105" s="357"/>
      <c r="POI105" s="357"/>
      <c r="POJ105" s="357"/>
      <c r="POK105" s="357"/>
      <c r="POL105" s="357"/>
      <c r="POM105" s="357"/>
      <c r="PON105" s="357"/>
      <c r="POO105" s="357"/>
      <c r="POP105" s="357"/>
      <c r="POQ105" s="357"/>
      <c r="POR105" s="357"/>
      <c r="POS105" s="357"/>
      <c r="POT105" s="357"/>
      <c r="POU105" s="357"/>
      <c r="POV105" s="357"/>
      <c r="POW105" s="357"/>
      <c r="POX105" s="357"/>
      <c r="POY105" s="357"/>
      <c r="POZ105" s="357"/>
      <c r="PPA105" s="357"/>
      <c r="PPB105" s="355"/>
      <c r="PPC105" s="356"/>
      <c r="PPD105" s="357"/>
      <c r="PPE105" s="357"/>
      <c r="PPF105" s="357"/>
      <c r="PPG105" s="357"/>
      <c r="PPH105" s="357"/>
      <c r="PPI105" s="357"/>
      <c r="PPJ105" s="357"/>
      <c r="PPK105" s="357"/>
      <c r="PPL105" s="357"/>
      <c r="PPM105" s="357"/>
      <c r="PPN105" s="357"/>
      <c r="PPO105" s="357"/>
      <c r="PPP105" s="357"/>
      <c r="PPQ105" s="357"/>
      <c r="PPR105" s="357"/>
      <c r="PPS105" s="357"/>
      <c r="PPT105" s="357"/>
      <c r="PPU105" s="357"/>
      <c r="PPV105" s="357"/>
      <c r="PPW105" s="357"/>
      <c r="PPX105" s="357"/>
      <c r="PPY105" s="357"/>
      <c r="PPZ105" s="357"/>
      <c r="PQA105" s="357"/>
      <c r="PQB105" s="357"/>
      <c r="PQC105" s="357"/>
      <c r="PQD105" s="357"/>
      <c r="PQE105" s="357"/>
      <c r="PQF105" s="357"/>
      <c r="PQG105" s="357"/>
      <c r="PQH105" s="357"/>
      <c r="PQI105" s="357"/>
      <c r="PQJ105" s="357"/>
      <c r="PQK105" s="357"/>
      <c r="PQL105" s="357"/>
      <c r="PQM105" s="357"/>
      <c r="PQN105" s="357"/>
      <c r="PQO105" s="357"/>
      <c r="PQP105" s="357"/>
      <c r="PQQ105" s="357"/>
      <c r="PQR105" s="357"/>
      <c r="PQS105" s="357"/>
      <c r="PQT105" s="357"/>
      <c r="PQU105" s="357"/>
      <c r="PQV105" s="357"/>
      <c r="PQW105" s="355"/>
      <c r="PQX105" s="356"/>
      <c r="PQY105" s="357"/>
      <c r="PQZ105" s="357"/>
      <c r="PRA105" s="357"/>
      <c r="PRB105" s="357"/>
      <c r="PRC105" s="357"/>
      <c r="PRD105" s="357"/>
      <c r="PRE105" s="357"/>
      <c r="PRF105" s="357"/>
      <c r="PRG105" s="357"/>
      <c r="PRH105" s="357"/>
      <c r="PRI105" s="357"/>
      <c r="PRJ105" s="357"/>
      <c r="PRK105" s="357"/>
      <c r="PRL105" s="357"/>
      <c r="PRM105" s="357"/>
      <c r="PRN105" s="357"/>
      <c r="PRO105" s="357"/>
      <c r="PRP105" s="357"/>
      <c r="PRQ105" s="357"/>
      <c r="PRR105" s="357"/>
      <c r="PRS105" s="357"/>
      <c r="PRT105" s="357"/>
      <c r="PRU105" s="357"/>
      <c r="PRV105" s="357"/>
      <c r="PRW105" s="357"/>
      <c r="PRX105" s="357"/>
      <c r="PRY105" s="357"/>
      <c r="PRZ105" s="357"/>
      <c r="PSA105" s="357"/>
      <c r="PSB105" s="357"/>
      <c r="PSC105" s="357"/>
      <c r="PSD105" s="357"/>
      <c r="PSE105" s="357"/>
      <c r="PSF105" s="357"/>
      <c r="PSG105" s="357"/>
      <c r="PSH105" s="357"/>
      <c r="PSI105" s="357"/>
      <c r="PSJ105" s="357"/>
      <c r="PSK105" s="357"/>
      <c r="PSL105" s="357"/>
      <c r="PSM105" s="357"/>
      <c r="PSN105" s="357"/>
      <c r="PSO105" s="357"/>
      <c r="PSP105" s="357"/>
      <c r="PSQ105" s="357"/>
      <c r="PSR105" s="355"/>
      <c r="PSS105" s="356"/>
      <c r="PST105" s="357"/>
      <c r="PSU105" s="357"/>
      <c r="PSV105" s="357"/>
      <c r="PSW105" s="357"/>
      <c r="PSX105" s="357"/>
      <c r="PSY105" s="357"/>
      <c r="PSZ105" s="357"/>
      <c r="PTA105" s="357"/>
      <c r="PTB105" s="357"/>
      <c r="PTC105" s="357"/>
      <c r="PTD105" s="357"/>
      <c r="PTE105" s="357"/>
      <c r="PTF105" s="357"/>
      <c r="PTG105" s="357"/>
      <c r="PTH105" s="357"/>
      <c r="PTI105" s="357"/>
      <c r="PTJ105" s="357"/>
      <c r="PTK105" s="357"/>
      <c r="PTL105" s="357"/>
      <c r="PTM105" s="357"/>
      <c r="PTN105" s="357"/>
      <c r="PTO105" s="357"/>
      <c r="PTP105" s="357"/>
      <c r="PTQ105" s="357"/>
      <c r="PTR105" s="357"/>
      <c r="PTS105" s="357"/>
      <c r="PTT105" s="357"/>
      <c r="PTU105" s="357"/>
      <c r="PTV105" s="357"/>
      <c r="PTW105" s="357"/>
      <c r="PTX105" s="357"/>
      <c r="PTY105" s="357"/>
      <c r="PTZ105" s="357"/>
      <c r="PUA105" s="357"/>
      <c r="PUB105" s="357"/>
      <c r="PUC105" s="357"/>
      <c r="PUD105" s="357"/>
      <c r="PUE105" s="357"/>
      <c r="PUF105" s="357"/>
      <c r="PUG105" s="357"/>
      <c r="PUH105" s="357"/>
      <c r="PUI105" s="357"/>
      <c r="PUJ105" s="357"/>
      <c r="PUK105" s="357"/>
      <c r="PUL105" s="357"/>
      <c r="PUM105" s="355"/>
      <c r="PUN105" s="356"/>
      <c r="PUO105" s="357"/>
      <c r="PUP105" s="357"/>
      <c r="PUQ105" s="357"/>
      <c r="PUR105" s="357"/>
      <c r="PUS105" s="357"/>
      <c r="PUT105" s="357"/>
      <c r="PUU105" s="357"/>
      <c r="PUV105" s="357"/>
      <c r="PUW105" s="357"/>
      <c r="PUX105" s="357"/>
      <c r="PUY105" s="357"/>
      <c r="PUZ105" s="357"/>
      <c r="PVA105" s="357"/>
      <c r="PVB105" s="357"/>
      <c r="PVC105" s="357"/>
      <c r="PVD105" s="357"/>
      <c r="PVE105" s="357"/>
      <c r="PVF105" s="357"/>
      <c r="PVG105" s="357"/>
      <c r="PVH105" s="357"/>
      <c r="PVI105" s="357"/>
      <c r="PVJ105" s="357"/>
      <c r="PVK105" s="357"/>
      <c r="PVL105" s="357"/>
      <c r="PVM105" s="357"/>
      <c r="PVN105" s="357"/>
      <c r="PVO105" s="357"/>
      <c r="PVP105" s="357"/>
      <c r="PVQ105" s="357"/>
      <c r="PVR105" s="357"/>
      <c r="PVS105" s="357"/>
      <c r="PVT105" s="357"/>
      <c r="PVU105" s="357"/>
      <c r="PVV105" s="357"/>
      <c r="PVW105" s="357"/>
      <c r="PVX105" s="357"/>
      <c r="PVY105" s="357"/>
      <c r="PVZ105" s="357"/>
      <c r="PWA105" s="357"/>
      <c r="PWB105" s="357"/>
      <c r="PWC105" s="357"/>
      <c r="PWD105" s="357"/>
      <c r="PWE105" s="357"/>
      <c r="PWF105" s="357"/>
      <c r="PWG105" s="357"/>
      <c r="PWH105" s="355"/>
      <c r="PWI105" s="356"/>
      <c r="PWJ105" s="357"/>
      <c r="PWK105" s="357"/>
      <c r="PWL105" s="357"/>
      <c r="PWM105" s="357"/>
      <c r="PWN105" s="357"/>
      <c r="PWO105" s="357"/>
      <c r="PWP105" s="357"/>
      <c r="PWQ105" s="357"/>
      <c r="PWR105" s="357"/>
      <c r="PWS105" s="357"/>
      <c r="PWT105" s="357"/>
      <c r="PWU105" s="357"/>
      <c r="PWV105" s="357"/>
      <c r="PWW105" s="357"/>
      <c r="PWX105" s="357"/>
      <c r="PWY105" s="357"/>
      <c r="PWZ105" s="357"/>
      <c r="PXA105" s="357"/>
      <c r="PXB105" s="357"/>
      <c r="PXC105" s="357"/>
      <c r="PXD105" s="357"/>
      <c r="PXE105" s="357"/>
      <c r="PXF105" s="357"/>
      <c r="PXG105" s="357"/>
      <c r="PXH105" s="357"/>
      <c r="PXI105" s="357"/>
      <c r="PXJ105" s="357"/>
      <c r="PXK105" s="357"/>
      <c r="PXL105" s="357"/>
      <c r="PXM105" s="357"/>
      <c r="PXN105" s="357"/>
      <c r="PXO105" s="357"/>
      <c r="PXP105" s="357"/>
      <c r="PXQ105" s="357"/>
      <c r="PXR105" s="357"/>
      <c r="PXS105" s="357"/>
      <c r="PXT105" s="357"/>
      <c r="PXU105" s="357"/>
      <c r="PXV105" s="357"/>
      <c r="PXW105" s="357"/>
      <c r="PXX105" s="357"/>
      <c r="PXY105" s="357"/>
      <c r="PXZ105" s="357"/>
      <c r="PYA105" s="357"/>
      <c r="PYB105" s="357"/>
      <c r="PYC105" s="355"/>
      <c r="PYD105" s="356"/>
      <c r="PYE105" s="357"/>
      <c r="PYF105" s="357"/>
      <c r="PYG105" s="357"/>
      <c r="PYH105" s="357"/>
      <c r="PYI105" s="357"/>
      <c r="PYJ105" s="357"/>
      <c r="PYK105" s="357"/>
      <c r="PYL105" s="357"/>
      <c r="PYM105" s="357"/>
      <c r="PYN105" s="357"/>
      <c r="PYO105" s="357"/>
      <c r="PYP105" s="357"/>
      <c r="PYQ105" s="357"/>
      <c r="PYR105" s="357"/>
      <c r="PYS105" s="357"/>
      <c r="PYT105" s="357"/>
      <c r="PYU105" s="357"/>
      <c r="PYV105" s="357"/>
      <c r="PYW105" s="357"/>
      <c r="PYX105" s="357"/>
      <c r="PYY105" s="357"/>
      <c r="PYZ105" s="357"/>
      <c r="PZA105" s="357"/>
      <c r="PZB105" s="357"/>
      <c r="PZC105" s="357"/>
      <c r="PZD105" s="357"/>
      <c r="PZE105" s="357"/>
      <c r="PZF105" s="357"/>
      <c r="PZG105" s="357"/>
      <c r="PZH105" s="357"/>
      <c r="PZI105" s="357"/>
      <c r="PZJ105" s="357"/>
      <c r="PZK105" s="357"/>
      <c r="PZL105" s="357"/>
      <c r="PZM105" s="357"/>
      <c r="PZN105" s="357"/>
      <c r="PZO105" s="357"/>
      <c r="PZP105" s="357"/>
      <c r="PZQ105" s="357"/>
      <c r="PZR105" s="357"/>
      <c r="PZS105" s="357"/>
      <c r="PZT105" s="357"/>
      <c r="PZU105" s="357"/>
      <c r="PZV105" s="357"/>
      <c r="PZW105" s="357"/>
      <c r="PZX105" s="355"/>
      <c r="PZY105" s="356"/>
      <c r="PZZ105" s="357"/>
      <c r="QAA105" s="357"/>
      <c r="QAB105" s="357"/>
      <c r="QAC105" s="357"/>
      <c r="QAD105" s="357"/>
      <c r="QAE105" s="357"/>
      <c r="QAF105" s="357"/>
      <c r="QAG105" s="357"/>
      <c r="QAH105" s="357"/>
      <c r="QAI105" s="357"/>
      <c r="QAJ105" s="357"/>
      <c r="QAK105" s="357"/>
      <c r="QAL105" s="357"/>
      <c r="QAM105" s="357"/>
      <c r="QAN105" s="357"/>
      <c r="QAO105" s="357"/>
      <c r="QAP105" s="357"/>
      <c r="QAQ105" s="357"/>
      <c r="QAR105" s="357"/>
      <c r="QAS105" s="357"/>
      <c r="QAT105" s="357"/>
      <c r="QAU105" s="357"/>
      <c r="QAV105" s="357"/>
      <c r="QAW105" s="357"/>
      <c r="QAX105" s="357"/>
      <c r="QAY105" s="357"/>
      <c r="QAZ105" s="357"/>
      <c r="QBA105" s="357"/>
      <c r="QBB105" s="357"/>
      <c r="QBC105" s="357"/>
      <c r="QBD105" s="357"/>
      <c r="QBE105" s="357"/>
      <c r="QBF105" s="357"/>
      <c r="QBG105" s="357"/>
      <c r="QBH105" s="357"/>
      <c r="QBI105" s="357"/>
      <c r="QBJ105" s="357"/>
      <c r="QBK105" s="357"/>
      <c r="QBL105" s="357"/>
      <c r="QBM105" s="357"/>
      <c r="QBN105" s="357"/>
      <c r="QBO105" s="357"/>
      <c r="QBP105" s="357"/>
      <c r="QBQ105" s="357"/>
      <c r="QBR105" s="357"/>
      <c r="QBS105" s="355"/>
      <c r="QBT105" s="356"/>
      <c r="QBU105" s="357"/>
      <c r="QBV105" s="357"/>
      <c r="QBW105" s="357"/>
      <c r="QBX105" s="357"/>
      <c r="QBY105" s="357"/>
      <c r="QBZ105" s="357"/>
      <c r="QCA105" s="357"/>
      <c r="QCB105" s="357"/>
      <c r="QCC105" s="357"/>
      <c r="QCD105" s="357"/>
      <c r="QCE105" s="357"/>
      <c r="QCF105" s="357"/>
      <c r="QCG105" s="357"/>
      <c r="QCH105" s="357"/>
      <c r="QCI105" s="357"/>
      <c r="QCJ105" s="357"/>
      <c r="QCK105" s="357"/>
      <c r="QCL105" s="357"/>
      <c r="QCM105" s="357"/>
      <c r="QCN105" s="357"/>
      <c r="QCO105" s="357"/>
      <c r="QCP105" s="357"/>
      <c r="QCQ105" s="357"/>
      <c r="QCR105" s="357"/>
      <c r="QCS105" s="357"/>
      <c r="QCT105" s="357"/>
      <c r="QCU105" s="357"/>
      <c r="QCV105" s="357"/>
      <c r="QCW105" s="357"/>
      <c r="QCX105" s="357"/>
      <c r="QCY105" s="357"/>
      <c r="QCZ105" s="357"/>
      <c r="QDA105" s="357"/>
      <c r="QDB105" s="357"/>
      <c r="QDC105" s="357"/>
      <c r="QDD105" s="357"/>
      <c r="QDE105" s="357"/>
      <c r="QDF105" s="357"/>
      <c r="QDG105" s="357"/>
      <c r="QDH105" s="357"/>
      <c r="QDI105" s="357"/>
      <c r="QDJ105" s="357"/>
      <c r="QDK105" s="357"/>
      <c r="QDL105" s="357"/>
      <c r="QDM105" s="357"/>
      <c r="QDN105" s="355"/>
      <c r="QDO105" s="356"/>
      <c r="QDP105" s="357"/>
      <c r="QDQ105" s="357"/>
      <c r="QDR105" s="357"/>
      <c r="QDS105" s="357"/>
      <c r="QDT105" s="357"/>
      <c r="QDU105" s="357"/>
      <c r="QDV105" s="357"/>
      <c r="QDW105" s="357"/>
      <c r="QDX105" s="357"/>
      <c r="QDY105" s="357"/>
      <c r="QDZ105" s="357"/>
      <c r="QEA105" s="357"/>
      <c r="QEB105" s="357"/>
      <c r="QEC105" s="357"/>
      <c r="QED105" s="357"/>
      <c r="QEE105" s="357"/>
      <c r="QEF105" s="357"/>
      <c r="QEG105" s="357"/>
      <c r="QEH105" s="357"/>
      <c r="QEI105" s="357"/>
      <c r="QEJ105" s="357"/>
      <c r="QEK105" s="357"/>
      <c r="QEL105" s="357"/>
      <c r="QEM105" s="357"/>
      <c r="QEN105" s="357"/>
      <c r="QEO105" s="357"/>
      <c r="QEP105" s="357"/>
      <c r="QEQ105" s="357"/>
      <c r="QER105" s="357"/>
      <c r="QES105" s="357"/>
      <c r="QET105" s="357"/>
      <c r="QEU105" s="357"/>
      <c r="QEV105" s="357"/>
      <c r="QEW105" s="357"/>
      <c r="QEX105" s="357"/>
      <c r="QEY105" s="357"/>
      <c r="QEZ105" s="357"/>
      <c r="QFA105" s="357"/>
      <c r="QFB105" s="357"/>
      <c r="QFC105" s="357"/>
      <c r="QFD105" s="357"/>
      <c r="QFE105" s="357"/>
      <c r="QFF105" s="357"/>
      <c r="QFG105" s="357"/>
      <c r="QFH105" s="357"/>
      <c r="QFI105" s="355"/>
      <c r="QFJ105" s="356"/>
      <c r="QFK105" s="357"/>
      <c r="QFL105" s="357"/>
      <c r="QFM105" s="357"/>
      <c r="QFN105" s="357"/>
      <c r="QFO105" s="357"/>
      <c r="QFP105" s="357"/>
      <c r="QFQ105" s="357"/>
      <c r="QFR105" s="357"/>
      <c r="QFS105" s="357"/>
      <c r="QFT105" s="357"/>
      <c r="QFU105" s="357"/>
      <c r="QFV105" s="357"/>
      <c r="QFW105" s="357"/>
      <c r="QFX105" s="357"/>
      <c r="QFY105" s="357"/>
      <c r="QFZ105" s="357"/>
      <c r="QGA105" s="357"/>
      <c r="QGB105" s="357"/>
      <c r="QGC105" s="357"/>
      <c r="QGD105" s="357"/>
      <c r="QGE105" s="357"/>
      <c r="QGF105" s="357"/>
      <c r="QGG105" s="357"/>
      <c r="QGH105" s="357"/>
      <c r="QGI105" s="357"/>
      <c r="QGJ105" s="357"/>
      <c r="QGK105" s="357"/>
      <c r="QGL105" s="357"/>
      <c r="QGM105" s="357"/>
      <c r="QGN105" s="357"/>
      <c r="QGO105" s="357"/>
      <c r="QGP105" s="357"/>
      <c r="QGQ105" s="357"/>
      <c r="QGR105" s="357"/>
      <c r="QGS105" s="357"/>
      <c r="QGT105" s="357"/>
      <c r="QGU105" s="357"/>
      <c r="QGV105" s="357"/>
      <c r="QGW105" s="357"/>
      <c r="QGX105" s="357"/>
      <c r="QGY105" s="357"/>
      <c r="QGZ105" s="357"/>
      <c r="QHA105" s="357"/>
      <c r="QHB105" s="357"/>
      <c r="QHC105" s="357"/>
      <c r="QHD105" s="355"/>
      <c r="QHE105" s="356"/>
      <c r="QHF105" s="357"/>
      <c r="QHG105" s="357"/>
      <c r="QHH105" s="357"/>
      <c r="QHI105" s="357"/>
      <c r="QHJ105" s="357"/>
      <c r="QHK105" s="357"/>
      <c r="QHL105" s="357"/>
      <c r="QHM105" s="357"/>
      <c r="QHN105" s="357"/>
      <c r="QHO105" s="357"/>
      <c r="QHP105" s="357"/>
      <c r="QHQ105" s="357"/>
      <c r="QHR105" s="357"/>
      <c r="QHS105" s="357"/>
      <c r="QHT105" s="357"/>
      <c r="QHU105" s="357"/>
      <c r="QHV105" s="357"/>
      <c r="QHW105" s="357"/>
      <c r="QHX105" s="357"/>
      <c r="QHY105" s="357"/>
      <c r="QHZ105" s="357"/>
      <c r="QIA105" s="357"/>
      <c r="QIB105" s="357"/>
      <c r="QIC105" s="357"/>
      <c r="QID105" s="357"/>
      <c r="QIE105" s="357"/>
      <c r="QIF105" s="357"/>
      <c r="QIG105" s="357"/>
      <c r="QIH105" s="357"/>
      <c r="QII105" s="357"/>
      <c r="QIJ105" s="357"/>
      <c r="QIK105" s="357"/>
      <c r="QIL105" s="357"/>
      <c r="QIM105" s="357"/>
      <c r="QIN105" s="357"/>
      <c r="QIO105" s="357"/>
      <c r="QIP105" s="357"/>
      <c r="QIQ105" s="357"/>
      <c r="QIR105" s="357"/>
      <c r="QIS105" s="357"/>
      <c r="QIT105" s="357"/>
      <c r="QIU105" s="357"/>
      <c r="QIV105" s="357"/>
      <c r="QIW105" s="357"/>
      <c r="QIX105" s="357"/>
      <c r="QIY105" s="355"/>
      <c r="QIZ105" s="356"/>
      <c r="QJA105" s="357"/>
      <c r="QJB105" s="357"/>
      <c r="QJC105" s="357"/>
      <c r="QJD105" s="357"/>
      <c r="QJE105" s="357"/>
      <c r="QJF105" s="357"/>
      <c r="QJG105" s="357"/>
      <c r="QJH105" s="357"/>
      <c r="QJI105" s="357"/>
      <c r="QJJ105" s="357"/>
      <c r="QJK105" s="357"/>
      <c r="QJL105" s="357"/>
      <c r="QJM105" s="357"/>
      <c r="QJN105" s="357"/>
      <c r="QJO105" s="357"/>
      <c r="QJP105" s="357"/>
      <c r="QJQ105" s="357"/>
      <c r="QJR105" s="357"/>
      <c r="QJS105" s="357"/>
      <c r="QJT105" s="357"/>
      <c r="QJU105" s="357"/>
      <c r="QJV105" s="357"/>
      <c r="QJW105" s="357"/>
      <c r="QJX105" s="357"/>
      <c r="QJY105" s="357"/>
      <c r="QJZ105" s="357"/>
      <c r="QKA105" s="357"/>
      <c r="QKB105" s="357"/>
      <c r="QKC105" s="357"/>
      <c r="QKD105" s="357"/>
      <c r="QKE105" s="357"/>
      <c r="QKF105" s="357"/>
      <c r="QKG105" s="357"/>
      <c r="QKH105" s="357"/>
      <c r="QKI105" s="357"/>
      <c r="QKJ105" s="357"/>
      <c r="QKK105" s="357"/>
      <c r="QKL105" s="357"/>
      <c r="QKM105" s="357"/>
      <c r="QKN105" s="357"/>
      <c r="QKO105" s="357"/>
      <c r="QKP105" s="357"/>
      <c r="QKQ105" s="357"/>
      <c r="QKR105" s="357"/>
      <c r="QKS105" s="357"/>
      <c r="QKT105" s="355"/>
      <c r="QKU105" s="356"/>
      <c r="QKV105" s="357"/>
      <c r="QKW105" s="357"/>
      <c r="QKX105" s="357"/>
      <c r="QKY105" s="357"/>
      <c r="QKZ105" s="357"/>
      <c r="QLA105" s="357"/>
      <c r="QLB105" s="357"/>
      <c r="QLC105" s="357"/>
      <c r="QLD105" s="357"/>
      <c r="QLE105" s="357"/>
      <c r="QLF105" s="357"/>
      <c r="QLG105" s="357"/>
      <c r="QLH105" s="357"/>
      <c r="QLI105" s="357"/>
      <c r="QLJ105" s="357"/>
      <c r="QLK105" s="357"/>
      <c r="QLL105" s="357"/>
      <c r="QLM105" s="357"/>
      <c r="QLN105" s="357"/>
      <c r="QLO105" s="357"/>
      <c r="QLP105" s="357"/>
      <c r="QLQ105" s="357"/>
      <c r="QLR105" s="357"/>
      <c r="QLS105" s="357"/>
      <c r="QLT105" s="357"/>
      <c r="QLU105" s="357"/>
      <c r="QLV105" s="357"/>
      <c r="QLW105" s="357"/>
      <c r="QLX105" s="357"/>
      <c r="QLY105" s="357"/>
      <c r="QLZ105" s="357"/>
      <c r="QMA105" s="357"/>
      <c r="QMB105" s="357"/>
      <c r="QMC105" s="357"/>
      <c r="QMD105" s="357"/>
      <c r="QME105" s="357"/>
      <c r="QMF105" s="357"/>
      <c r="QMG105" s="357"/>
      <c r="QMH105" s="357"/>
      <c r="QMI105" s="357"/>
      <c r="QMJ105" s="357"/>
      <c r="QMK105" s="357"/>
      <c r="QML105" s="357"/>
      <c r="QMM105" s="357"/>
      <c r="QMN105" s="357"/>
      <c r="QMO105" s="355"/>
      <c r="QMP105" s="356"/>
      <c r="QMQ105" s="357"/>
      <c r="QMR105" s="357"/>
      <c r="QMS105" s="357"/>
      <c r="QMT105" s="357"/>
      <c r="QMU105" s="357"/>
      <c r="QMV105" s="357"/>
      <c r="QMW105" s="357"/>
      <c r="QMX105" s="357"/>
      <c r="QMY105" s="357"/>
      <c r="QMZ105" s="357"/>
      <c r="QNA105" s="357"/>
      <c r="QNB105" s="357"/>
      <c r="QNC105" s="357"/>
      <c r="QND105" s="357"/>
      <c r="QNE105" s="357"/>
      <c r="QNF105" s="357"/>
      <c r="QNG105" s="357"/>
      <c r="QNH105" s="357"/>
      <c r="QNI105" s="357"/>
      <c r="QNJ105" s="357"/>
      <c r="QNK105" s="357"/>
      <c r="QNL105" s="357"/>
      <c r="QNM105" s="357"/>
      <c r="QNN105" s="357"/>
      <c r="QNO105" s="357"/>
      <c r="QNP105" s="357"/>
      <c r="QNQ105" s="357"/>
      <c r="QNR105" s="357"/>
      <c r="QNS105" s="357"/>
      <c r="QNT105" s="357"/>
      <c r="QNU105" s="357"/>
      <c r="QNV105" s="357"/>
      <c r="QNW105" s="357"/>
      <c r="QNX105" s="357"/>
      <c r="QNY105" s="357"/>
      <c r="QNZ105" s="357"/>
      <c r="QOA105" s="357"/>
      <c r="QOB105" s="357"/>
      <c r="QOC105" s="357"/>
      <c r="QOD105" s="357"/>
      <c r="QOE105" s="357"/>
      <c r="QOF105" s="357"/>
      <c r="QOG105" s="357"/>
      <c r="QOH105" s="357"/>
      <c r="QOI105" s="357"/>
      <c r="QOJ105" s="355"/>
      <c r="QOK105" s="356"/>
      <c r="QOL105" s="357"/>
      <c r="QOM105" s="357"/>
      <c r="QON105" s="357"/>
      <c r="QOO105" s="357"/>
      <c r="QOP105" s="357"/>
      <c r="QOQ105" s="357"/>
      <c r="QOR105" s="357"/>
      <c r="QOS105" s="357"/>
      <c r="QOT105" s="357"/>
      <c r="QOU105" s="357"/>
      <c r="QOV105" s="357"/>
      <c r="QOW105" s="357"/>
      <c r="QOX105" s="357"/>
      <c r="QOY105" s="357"/>
      <c r="QOZ105" s="357"/>
      <c r="QPA105" s="357"/>
      <c r="QPB105" s="357"/>
      <c r="QPC105" s="357"/>
      <c r="QPD105" s="357"/>
      <c r="QPE105" s="357"/>
      <c r="QPF105" s="357"/>
      <c r="QPG105" s="357"/>
      <c r="QPH105" s="357"/>
      <c r="QPI105" s="357"/>
      <c r="QPJ105" s="357"/>
      <c r="QPK105" s="357"/>
      <c r="QPL105" s="357"/>
      <c r="QPM105" s="357"/>
      <c r="QPN105" s="357"/>
      <c r="QPO105" s="357"/>
      <c r="QPP105" s="357"/>
      <c r="QPQ105" s="357"/>
      <c r="QPR105" s="357"/>
      <c r="QPS105" s="357"/>
      <c r="QPT105" s="357"/>
      <c r="QPU105" s="357"/>
      <c r="QPV105" s="357"/>
      <c r="QPW105" s="357"/>
      <c r="QPX105" s="357"/>
      <c r="QPY105" s="357"/>
      <c r="QPZ105" s="357"/>
      <c r="QQA105" s="357"/>
      <c r="QQB105" s="357"/>
      <c r="QQC105" s="357"/>
      <c r="QQD105" s="357"/>
      <c r="QQE105" s="355"/>
      <c r="QQF105" s="356"/>
      <c r="QQG105" s="357"/>
      <c r="QQH105" s="357"/>
      <c r="QQI105" s="357"/>
      <c r="QQJ105" s="357"/>
      <c r="QQK105" s="357"/>
      <c r="QQL105" s="357"/>
      <c r="QQM105" s="357"/>
      <c r="QQN105" s="357"/>
      <c r="QQO105" s="357"/>
      <c r="QQP105" s="357"/>
      <c r="QQQ105" s="357"/>
      <c r="QQR105" s="357"/>
      <c r="QQS105" s="357"/>
      <c r="QQT105" s="357"/>
      <c r="QQU105" s="357"/>
      <c r="QQV105" s="357"/>
      <c r="QQW105" s="357"/>
      <c r="QQX105" s="357"/>
      <c r="QQY105" s="357"/>
      <c r="QQZ105" s="357"/>
      <c r="QRA105" s="357"/>
      <c r="QRB105" s="357"/>
      <c r="QRC105" s="357"/>
      <c r="QRD105" s="357"/>
      <c r="QRE105" s="357"/>
      <c r="QRF105" s="357"/>
      <c r="QRG105" s="357"/>
      <c r="QRH105" s="357"/>
      <c r="QRI105" s="357"/>
      <c r="QRJ105" s="357"/>
      <c r="QRK105" s="357"/>
      <c r="QRL105" s="357"/>
      <c r="QRM105" s="357"/>
      <c r="QRN105" s="357"/>
      <c r="QRO105" s="357"/>
      <c r="QRP105" s="357"/>
      <c r="QRQ105" s="357"/>
      <c r="QRR105" s="357"/>
      <c r="QRS105" s="357"/>
      <c r="QRT105" s="357"/>
      <c r="QRU105" s="357"/>
      <c r="QRV105" s="357"/>
      <c r="QRW105" s="357"/>
      <c r="QRX105" s="357"/>
      <c r="QRY105" s="357"/>
      <c r="QRZ105" s="355"/>
      <c r="QSA105" s="356"/>
      <c r="QSB105" s="357"/>
      <c r="QSC105" s="357"/>
      <c r="QSD105" s="357"/>
      <c r="QSE105" s="357"/>
      <c r="QSF105" s="357"/>
      <c r="QSG105" s="357"/>
      <c r="QSH105" s="357"/>
      <c r="QSI105" s="357"/>
      <c r="QSJ105" s="357"/>
      <c r="QSK105" s="357"/>
      <c r="QSL105" s="357"/>
      <c r="QSM105" s="357"/>
      <c r="QSN105" s="357"/>
      <c r="QSO105" s="357"/>
      <c r="QSP105" s="357"/>
      <c r="QSQ105" s="357"/>
      <c r="QSR105" s="357"/>
      <c r="QSS105" s="357"/>
      <c r="QST105" s="357"/>
      <c r="QSU105" s="357"/>
      <c r="QSV105" s="357"/>
      <c r="QSW105" s="357"/>
      <c r="QSX105" s="357"/>
      <c r="QSY105" s="357"/>
      <c r="QSZ105" s="357"/>
      <c r="QTA105" s="357"/>
      <c r="QTB105" s="357"/>
      <c r="QTC105" s="357"/>
      <c r="QTD105" s="357"/>
      <c r="QTE105" s="357"/>
      <c r="QTF105" s="357"/>
      <c r="QTG105" s="357"/>
      <c r="QTH105" s="357"/>
      <c r="QTI105" s="357"/>
      <c r="QTJ105" s="357"/>
      <c r="QTK105" s="357"/>
      <c r="QTL105" s="357"/>
      <c r="QTM105" s="357"/>
      <c r="QTN105" s="357"/>
      <c r="QTO105" s="357"/>
      <c r="QTP105" s="357"/>
      <c r="QTQ105" s="357"/>
      <c r="QTR105" s="357"/>
      <c r="QTS105" s="357"/>
      <c r="QTT105" s="357"/>
      <c r="QTU105" s="355"/>
      <c r="QTV105" s="356"/>
      <c r="QTW105" s="357"/>
      <c r="QTX105" s="357"/>
      <c r="QTY105" s="357"/>
      <c r="QTZ105" s="357"/>
      <c r="QUA105" s="357"/>
      <c r="QUB105" s="357"/>
      <c r="QUC105" s="357"/>
      <c r="QUD105" s="357"/>
      <c r="QUE105" s="357"/>
      <c r="QUF105" s="357"/>
      <c r="QUG105" s="357"/>
      <c r="QUH105" s="357"/>
      <c r="QUI105" s="357"/>
      <c r="QUJ105" s="357"/>
      <c r="QUK105" s="357"/>
      <c r="QUL105" s="357"/>
      <c r="QUM105" s="357"/>
      <c r="QUN105" s="357"/>
      <c r="QUO105" s="357"/>
      <c r="QUP105" s="357"/>
      <c r="QUQ105" s="357"/>
      <c r="QUR105" s="357"/>
      <c r="QUS105" s="357"/>
      <c r="QUT105" s="357"/>
      <c r="QUU105" s="357"/>
      <c r="QUV105" s="357"/>
      <c r="QUW105" s="357"/>
      <c r="QUX105" s="357"/>
      <c r="QUY105" s="357"/>
      <c r="QUZ105" s="357"/>
      <c r="QVA105" s="357"/>
      <c r="QVB105" s="357"/>
      <c r="QVC105" s="357"/>
      <c r="QVD105" s="357"/>
      <c r="QVE105" s="357"/>
      <c r="QVF105" s="357"/>
      <c r="QVG105" s="357"/>
      <c r="QVH105" s="357"/>
      <c r="QVI105" s="357"/>
      <c r="QVJ105" s="357"/>
      <c r="QVK105" s="357"/>
      <c r="QVL105" s="357"/>
      <c r="QVM105" s="357"/>
      <c r="QVN105" s="357"/>
      <c r="QVO105" s="357"/>
      <c r="QVP105" s="355"/>
      <c r="QVQ105" s="356"/>
      <c r="QVR105" s="357"/>
      <c r="QVS105" s="357"/>
      <c r="QVT105" s="357"/>
      <c r="QVU105" s="357"/>
      <c r="QVV105" s="357"/>
      <c r="QVW105" s="357"/>
      <c r="QVX105" s="357"/>
      <c r="QVY105" s="357"/>
      <c r="QVZ105" s="357"/>
      <c r="QWA105" s="357"/>
      <c r="QWB105" s="357"/>
      <c r="QWC105" s="357"/>
      <c r="QWD105" s="357"/>
      <c r="QWE105" s="357"/>
      <c r="QWF105" s="357"/>
      <c r="QWG105" s="357"/>
      <c r="QWH105" s="357"/>
      <c r="QWI105" s="357"/>
      <c r="QWJ105" s="357"/>
      <c r="QWK105" s="357"/>
      <c r="QWL105" s="357"/>
      <c r="QWM105" s="357"/>
      <c r="QWN105" s="357"/>
      <c r="QWO105" s="357"/>
      <c r="QWP105" s="357"/>
      <c r="QWQ105" s="357"/>
      <c r="QWR105" s="357"/>
      <c r="QWS105" s="357"/>
      <c r="QWT105" s="357"/>
      <c r="QWU105" s="357"/>
      <c r="QWV105" s="357"/>
      <c r="QWW105" s="357"/>
      <c r="QWX105" s="357"/>
      <c r="QWY105" s="357"/>
      <c r="QWZ105" s="357"/>
      <c r="QXA105" s="357"/>
      <c r="QXB105" s="357"/>
      <c r="QXC105" s="357"/>
      <c r="QXD105" s="357"/>
      <c r="QXE105" s="357"/>
      <c r="QXF105" s="357"/>
      <c r="QXG105" s="357"/>
      <c r="QXH105" s="357"/>
      <c r="QXI105" s="357"/>
      <c r="QXJ105" s="357"/>
      <c r="QXK105" s="355"/>
      <c r="QXL105" s="356"/>
      <c r="QXM105" s="357"/>
      <c r="QXN105" s="357"/>
      <c r="QXO105" s="357"/>
      <c r="QXP105" s="357"/>
      <c r="QXQ105" s="357"/>
      <c r="QXR105" s="357"/>
      <c r="QXS105" s="357"/>
      <c r="QXT105" s="357"/>
      <c r="QXU105" s="357"/>
      <c r="QXV105" s="357"/>
      <c r="QXW105" s="357"/>
      <c r="QXX105" s="357"/>
      <c r="QXY105" s="357"/>
      <c r="QXZ105" s="357"/>
      <c r="QYA105" s="357"/>
      <c r="QYB105" s="357"/>
      <c r="QYC105" s="357"/>
      <c r="QYD105" s="357"/>
      <c r="QYE105" s="357"/>
      <c r="QYF105" s="357"/>
      <c r="QYG105" s="357"/>
      <c r="QYH105" s="357"/>
      <c r="QYI105" s="357"/>
      <c r="QYJ105" s="357"/>
      <c r="QYK105" s="357"/>
      <c r="QYL105" s="357"/>
      <c r="QYM105" s="357"/>
      <c r="QYN105" s="357"/>
      <c r="QYO105" s="357"/>
      <c r="QYP105" s="357"/>
      <c r="QYQ105" s="357"/>
      <c r="QYR105" s="357"/>
      <c r="QYS105" s="357"/>
      <c r="QYT105" s="357"/>
      <c r="QYU105" s="357"/>
      <c r="QYV105" s="357"/>
      <c r="QYW105" s="357"/>
      <c r="QYX105" s="357"/>
      <c r="QYY105" s="357"/>
      <c r="QYZ105" s="357"/>
      <c r="QZA105" s="357"/>
      <c r="QZB105" s="357"/>
      <c r="QZC105" s="357"/>
      <c r="QZD105" s="357"/>
      <c r="QZE105" s="357"/>
      <c r="QZF105" s="355"/>
      <c r="QZG105" s="356"/>
      <c r="QZH105" s="357"/>
      <c r="QZI105" s="357"/>
      <c r="QZJ105" s="357"/>
      <c r="QZK105" s="357"/>
      <c r="QZL105" s="357"/>
      <c r="QZM105" s="357"/>
      <c r="QZN105" s="357"/>
      <c r="QZO105" s="357"/>
      <c r="QZP105" s="357"/>
      <c r="QZQ105" s="357"/>
      <c r="QZR105" s="357"/>
      <c r="QZS105" s="357"/>
      <c r="QZT105" s="357"/>
      <c r="QZU105" s="357"/>
      <c r="QZV105" s="357"/>
      <c r="QZW105" s="357"/>
      <c r="QZX105" s="357"/>
      <c r="QZY105" s="357"/>
      <c r="QZZ105" s="357"/>
      <c r="RAA105" s="357"/>
      <c r="RAB105" s="357"/>
      <c r="RAC105" s="357"/>
      <c r="RAD105" s="357"/>
      <c r="RAE105" s="357"/>
      <c r="RAF105" s="357"/>
      <c r="RAG105" s="357"/>
      <c r="RAH105" s="357"/>
      <c r="RAI105" s="357"/>
      <c r="RAJ105" s="357"/>
      <c r="RAK105" s="357"/>
      <c r="RAL105" s="357"/>
      <c r="RAM105" s="357"/>
      <c r="RAN105" s="357"/>
      <c r="RAO105" s="357"/>
      <c r="RAP105" s="357"/>
      <c r="RAQ105" s="357"/>
      <c r="RAR105" s="357"/>
      <c r="RAS105" s="357"/>
      <c r="RAT105" s="357"/>
      <c r="RAU105" s="357"/>
      <c r="RAV105" s="357"/>
      <c r="RAW105" s="357"/>
      <c r="RAX105" s="357"/>
      <c r="RAY105" s="357"/>
      <c r="RAZ105" s="357"/>
      <c r="RBA105" s="355"/>
      <c r="RBB105" s="356"/>
      <c r="RBC105" s="357"/>
      <c r="RBD105" s="357"/>
      <c r="RBE105" s="357"/>
      <c r="RBF105" s="357"/>
      <c r="RBG105" s="357"/>
      <c r="RBH105" s="357"/>
      <c r="RBI105" s="357"/>
      <c r="RBJ105" s="357"/>
      <c r="RBK105" s="357"/>
      <c r="RBL105" s="357"/>
      <c r="RBM105" s="357"/>
      <c r="RBN105" s="357"/>
      <c r="RBO105" s="357"/>
      <c r="RBP105" s="357"/>
      <c r="RBQ105" s="357"/>
      <c r="RBR105" s="357"/>
      <c r="RBS105" s="357"/>
      <c r="RBT105" s="357"/>
      <c r="RBU105" s="357"/>
      <c r="RBV105" s="357"/>
      <c r="RBW105" s="357"/>
      <c r="RBX105" s="357"/>
      <c r="RBY105" s="357"/>
      <c r="RBZ105" s="357"/>
      <c r="RCA105" s="357"/>
      <c r="RCB105" s="357"/>
      <c r="RCC105" s="357"/>
      <c r="RCD105" s="357"/>
      <c r="RCE105" s="357"/>
      <c r="RCF105" s="357"/>
      <c r="RCG105" s="357"/>
      <c r="RCH105" s="357"/>
      <c r="RCI105" s="357"/>
      <c r="RCJ105" s="357"/>
      <c r="RCK105" s="357"/>
      <c r="RCL105" s="357"/>
      <c r="RCM105" s="357"/>
      <c r="RCN105" s="357"/>
      <c r="RCO105" s="357"/>
      <c r="RCP105" s="357"/>
      <c r="RCQ105" s="357"/>
      <c r="RCR105" s="357"/>
      <c r="RCS105" s="357"/>
      <c r="RCT105" s="357"/>
      <c r="RCU105" s="357"/>
      <c r="RCV105" s="355"/>
      <c r="RCW105" s="356"/>
      <c r="RCX105" s="357"/>
      <c r="RCY105" s="357"/>
      <c r="RCZ105" s="357"/>
      <c r="RDA105" s="357"/>
      <c r="RDB105" s="357"/>
      <c r="RDC105" s="357"/>
      <c r="RDD105" s="357"/>
      <c r="RDE105" s="357"/>
      <c r="RDF105" s="357"/>
      <c r="RDG105" s="357"/>
      <c r="RDH105" s="357"/>
      <c r="RDI105" s="357"/>
      <c r="RDJ105" s="357"/>
      <c r="RDK105" s="357"/>
      <c r="RDL105" s="357"/>
      <c r="RDM105" s="357"/>
      <c r="RDN105" s="357"/>
      <c r="RDO105" s="357"/>
      <c r="RDP105" s="357"/>
      <c r="RDQ105" s="357"/>
      <c r="RDR105" s="357"/>
      <c r="RDS105" s="357"/>
      <c r="RDT105" s="357"/>
      <c r="RDU105" s="357"/>
      <c r="RDV105" s="357"/>
      <c r="RDW105" s="357"/>
      <c r="RDX105" s="357"/>
      <c r="RDY105" s="357"/>
      <c r="RDZ105" s="357"/>
      <c r="REA105" s="357"/>
      <c r="REB105" s="357"/>
      <c r="REC105" s="357"/>
      <c r="RED105" s="357"/>
      <c r="REE105" s="357"/>
      <c r="REF105" s="357"/>
      <c r="REG105" s="357"/>
      <c r="REH105" s="357"/>
      <c r="REI105" s="357"/>
      <c r="REJ105" s="357"/>
      <c r="REK105" s="357"/>
      <c r="REL105" s="357"/>
      <c r="REM105" s="357"/>
      <c r="REN105" s="357"/>
      <c r="REO105" s="357"/>
      <c r="REP105" s="357"/>
      <c r="REQ105" s="355"/>
      <c r="RER105" s="356"/>
      <c r="RES105" s="357"/>
      <c r="RET105" s="357"/>
      <c r="REU105" s="357"/>
      <c r="REV105" s="357"/>
      <c r="REW105" s="357"/>
      <c r="REX105" s="357"/>
      <c r="REY105" s="357"/>
      <c r="REZ105" s="357"/>
      <c r="RFA105" s="357"/>
      <c r="RFB105" s="357"/>
      <c r="RFC105" s="357"/>
      <c r="RFD105" s="357"/>
      <c r="RFE105" s="357"/>
      <c r="RFF105" s="357"/>
      <c r="RFG105" s="357"/>
      <c r="RFH105" s="357"/>
      <c r="RFI105" s="357"/>
      <c r="RFJ105" s="357"/>
      <c r="RFK105" s="357"/>
      <c r="RFL105" s="357"/>
      <c r="RFM105" s="357"/>
      <c r="RFN105" s="357"/>
      <c r="RFO105" s="357"/>
      <c r="RFP105" s="357"/>
      <c r="RFQ105" s="357"/>
      <c r="RFR105" s="357"/>
      <c r="RFS105" s="357"/>
      <c r="RFT105" s="357"/>
      <c r="RFU105" s="357"/>
      <c r="RFV105" s="357"/>
      <c r="RFW105" s="357"/>
      <c r="RFX105" s="357"/>
      <c r="RFY105" s="357"/>
      <c r="RFZ105" s="357"/>
      <c r="RGA105" s="357"/>
      <c r="RGB105" s="357"/>
      <c r="RGC105" s="357"/>
      <c r="RGD105" s="357"/>
      <c r="RGE105" s="357"/>
      <c r="RGF105" s="357"/>
      <c r="RGG105" s="357"/>
      <c r="RGH105" s="357"/>
      <c r="RGI105" s="357"/>
      <c r="RGJ105" s="357"/>
      <c r="RGK105" s="357"/>
      <c r="RGL105" s="355"/>
      <c r="RGM105" s="356"/>
      <c r="RGN105" s="357"/>
      <c r="RGO105" s="357"/>
      <c r="RGP105" s="357"/>
      <c r="RGQ105" s="357"/>
      <c r="RGR105" s="357"/>
      <c r="RGS105" s="357"/>
      <c r="RGT105" s="357"/>
      <c r="RGU105" s="357"/>
      <c r="RGV105" s="357"/>
      <c r="RGW105" s="357"/>
      <c r="RGX105" s="357"/>
      <c r="RGY105" s="357"/>
      <c r="RGZ105" s="357"/>
      <c r="RHA105" s="357"/>
      <c r="RHB105" s="357"/>
      <c r="RHC105" s="357"/>
      <c r="RHD105" s="357"/>
      <c r="RHE105" s="357"/>
      <c r="RHF105" s="357"/>
      <c r="RHG105" s="357"/>
      <c r="RHH105" s="357"/>
      <c r="RHI105" s="357"/>
      <c r="RHJ105" s="357"/>
      <c r="RHK105" s="357"/>
      <c r="RHL105" s="357"/>
      <c r="RHM105" s="357"/>
      <c r="RHN105" s="357"/>
      <c r="RHO105" s="357"/>
      <c r="RHP105" s="357"/>
      <c r="RHQ105" s="357"/>
      <c r="RHR105" s="357"/>
      <c r="RHS105" s="357"/>
      <c r="RHT105" s="357"/>
      <c r="RHU105" s="357"/>
      <c r="RHV105" s="357"/>
      <c r="RHW105" s="357"/>
      <c r="RHX105" s="357"/>
      <c r="RHY105" s="357"/>
      <c r="RHZ105" s="357"/>
      <c r="RIA105" s="357"/>
      <c r="RIB105" s="357"/>
      <c r="RIC105" s="357"/>
      <c r="RID105" s="357"/>
      <c r="RIE105" s="357"/>
      <c r="RIF105" s="357"/>
      <c r="RIG105" s="355"/>
      <c r="RIH105" s="356"/>
      <c r="RII105" s="357"/>
      <c r="RIJ105" s="357"/>
      <c r="RIK105" s="357"/>
      <c r="RIL105" s="357"/>
      <c r="RIM105" s="357"/>
      <c r="RIN105" s="357"/>
      <c r="RIO105" s="357"/>
      <c r="RIP105" s="357"/>
      <c r="RIQ105" s="357"/>
      <c r="RIR105" s="357"/>
      <c r="RIS105" s="357"/>
      <c r="RIT105" s="357"/>
      <c r="RIU105" s="357"/>
      <c r="RIV105" s="357"/>
      <c r="RIW105" s="357"/>
      <c r="RIX105" s="357"/>
      <c r="RIY105" s="357"/>
      <c r="RIZ105" s="357"/>
      <c r="RJA105" s="357"/>
      <c r="RJB105" s="357"/>
      <c r="RJC105" s="357"/>
      <c r="RJD105" s="357"/>
      <c r="RJE105" s="357"/>
      <c r="RJF105" s="357"/>
      <c r="RJG105" s="357"/>
      <c r="RJH105" s="357"/>
      <c r="RJI105" s="357"/>
      <c r="RJJ105" s="357"/>
      <c r="RJK105" s="357"/>
      <c r="RJL105" s="357"/>
      <c r="RJM105" s="357"/>
      <c r="RJN105" s="357"/>
      <c r="RJO105" s="357"/>
      <c r="RJP105" s="357"/>
      <c r="RJQ105" s="357"/>
      <c r="RJR105" s="357"/>
      <c r="RJS105" s="357"/>
      <c r="RJT105" s="357"/>
      <c r="RJU105" s="357"/>
      <c r="RJV105" s="357"/>
      <c r="RJW105" s="357"/>
      <c r="RJX105" s="357"/>
      <c r="RJY105" s="357"/>
      <c r="RJZ105" s="357"/>
      <c r="RKA105" s="357"/>
      <c r="RKB105" s="355"/>
      <c r="RKC105" s="356"/>
      <c r="RKD105" s="357"/>
      <c r="RKE105" s="357"/>
      <c r="RKF105" s="357"/>
      <c r="RKG105" s="357"/>
      <c r="RKH105" s="357"/>
      <c r="RKI105" s="357"/>
      <c r="RKJ105" s="357"/>
      <c r="RKK105" s="357"/>
      <c r="RKL105" s="357"/>
      <c r="RKM105" s="357"/>
      <c r="RKN105" s="357"/>
      <c r="RKO105" s="357"/>
      <c r="RKP105" s="357"/>
      <c r="RKQ105" s="357"/>
      <c r="RKR105" s="357"/>
      <c r="RKS105" s="357"/>
      <c r="RKT105" s="357"/>
      <c r="RKU105" s="357"/>
      <c r="RKV105" s="357"/>
      <c r="RKW105" s="357"/>
      <c r="RKX105" s="357"/>
      <c r="RKY105" s="357"/>
      <c r="RKZ105" s="357"/>
      <c r="RLA105" s="357"/>
      <c r="RLB105" s="357"/>
      <c r="RLC105" s="357"/>
      <c r="RLD105" s="357"/>
      <c r="RLE105" s="357"/>
      <c r="RLF105" s="357"/>
      <c r="RLG105" s="357"/>
      <c r="RLH105" s="357"/>
      <c r="RLI105" s="357"/>
      <c r="RLJ105" s="357"/>
      <c r="RLK105" s="357"/>
      <c r="RLL105" s="357"/>
      <c r="RLM105" s="357"/>
      <c r="RLN105" s="357"/>
      <c r="RLO105" s="357"/>
      <c r="RLP105" s="357"/>
      <c r="RLQ105" s="357"/>
      <c r="RLR105" s="357"/>
      <c r="RLS105" s="357"/>
      <c r="RLT105" s="357"/>
      <c r="RLU105" s="357"/>
      <c r="RLV105" s="357"/>
      <c r="RLW105" s="355"/>
      <c r="RLX105" s="356"/>
      <c r="RLY105" s="357"/>
      <c r="RLZ105" s="357"/>
      <c r="RMA105" s="357"/>
      <c r="RMB105" s="357"/>
      <c r="RMC105" s="357"/>
      <c r="RMD105" s="357"/>
      <c r="RME105" s="357"/>
      <c r="RMF105" s="357"/>
      <c r="RMG105" s="357"/>
      <c r="RMH105" s="357"/>
      <c r="RMI105" s="357"/>
      <c r="RMJ105" s="357"/>
      <c r="RMK105" s="357"/>
      <c r="RML105" s="357"/>
      <c r="RMM105" s="357"/>
      <c r="RMN105" s="357"/>
      <c r="RMO105" s="357"/>
      <c r="RMP105" s="357"/>
      <c r="RMQ105" s="357"/>
      <c r="RMR105" s="357"/>
      <c r="RMS105" s="357"/>
      <c r="RMT105" s="357"/>
      <c r="RMU105" s="357"/>
      <c r="RMV105" s="357"/>
      <c r="RMW105" s="357"/>
      <c r="RMX105" s="357"/>
      <c r="RMY105" s="357"/>
      <c r="RMZ105" s="357"/>
      <c r="RNA105" s="357"/>
      <c r="RNB105" s="357"/>
      <c r="RNC105" s="357"/>
      <c r="RND105" s="357"/>
      <c r="RNE105" s="357"/>
      <c r="RNF105" s="357"/>
      <c r="RNG105" s="357"/>
      <c r="RNH105" s="357"/>
      <c r="RNI105" s="357"/>
      <c r="RNJ105" s="357"/>
      <c r="RNK105" s="357"/>
      <c r="RNL105" s="357"/>
      <c r="RNM105" s="357"/>
      <c r="RNN105" s="357"/>
      <c r="RNO105" s="357"/>
      <c r="RNP105" s="357"/>
      <c r="RNQ105" s="357"/>
      <c r="RNR105" s="355"/>
      <c r="RNS105" s="356"/>
      <c r="RNT105" s="357"/>
      <c r="RNU105" s="357"/>
      <c r="RNV105" s="357"/>
      <c r="RNW105" s="357"/>
      <c r="RNX105" s="357"/>
      <c r="RNY105" s="357"/>
      <c r="RNZ105" s="357"/>
      <c r="ROA105" s="357"/>
      <c r="ROB105" s="357"/>
      <c r="ROC105" s="357"/>
      <c r="ROD105" s="357"/>
      <c r="ROE105" s="357"/>
      <c r="ROF105" s="357"/>
      <c r="ROG105" s="357"/>
      <c r="ROH105" s="357"/>
      <c r="ROI105" s="357"/>
      <c r="ROJ105" s="357"/>
      <c r="ROK105" s="357"/>
      <c r="ROL105" s="357"/>
      <c r="ROM105" s="357"/>
      <c r="RON105" s="357"/>
      <c r="ROO105" s="357"/>
      <c r="ROP105" s="357"/>
      <c r="ROQ105" s="357"/>
      <c r="ROR105" s="357"/>
      <c r="ROS105" s="357"/>
      <c r="ROT105" s="357"/>
      <c r="ROU105" s="357"/>
      <c r="ROV105" s="357"/>
      <c r="ROW105" s="357"/>
      <c r="ROX105" s="357"/>
      <c r="ROY105" s="357"/>
      <c r="ROZ105" s="357"/>
      <c r="RPA105" s="357"/>
      <c r="RPB105" s="357"/>
      <c r="RPC105" s="357"/>
      <c r="RPD105" s="357"/>
      <c r="RPE105" s="357"/>
      <c r="RPF105" s="357"/>
      <c r="RPG105" s="357"/>
      <c r="RPH105" s="357"/>
      <c r="RPI105" s="357"/>
      <c r="RPJ105" s="357"/>
      <c r="RPK105" s="357"/>
      <c r="RPL105" s="357"/>
      <c r="RPM105" s="355"/>
      <c r="RPN105" s="356"/>
      <c r="RPO105" s="357"/>
      <c r="RPP105" s="357"/>
      <c r="RPQ105" s="357"/>
      <c r="RPR105" s="357"/>
      <c r="RPS105" s="357"/>
      <c r="RPT105" s="357"/>
      <c r="RPU105" s="357"/>
      <c r="RPV105" s="357"/>
      <c r="RPW105" s="357"/>
      <c r="RPX105" s="357"/>
      <c r="RPY105" s="357"/>
      <c r="RPZ105" s="357"/>
      <c r="RQA105" s="357"/>
      <c r="RQB105" s="357"/>
      <c r="RQC105" s="357"/>
      <c r="RQD105" s="357"/>
      <c r="RQE105" s="357"/>
      <c r="RQF105" s="357"/>
      <c r="RQG105" s="357"/>
      <c r="RQH105" s="357"/>
      <c r="RQI105" s="357"/>
      <c r="RQJ105" s="357"/>
      <c r="RQK105" s="357"/>
      <c r="RQL105" s="357"/>
      <c r="RQM105" s="357"/>
      <c r="RQN105" s="357"/>
      <c r="RQO105" s="357"/>
      <c r="RQP105" s="357"/>
      <c r="RQQ105" s="357"/>
      <c r="RQR105" s="357"/>
      <c r="RQS105" s="357"/>
      <c r="RQT105" s="357"/>
      <c r="RQU105" s="357"/>
      <c r="RQV105" s="357"/>
      <c r="RQW105" s="357"/>
      <c r="RQX105" s="357"/>
      <c r="RQY105" s="357"/>
      <c r="RQZ105" s="357"/>
      <c r="RRA105" s="357"/>
      <c r="RRB105" s="357"/>
      <c r="RRC105" s="357"/>
      <c r="RRD105" s="357"/>
      <c r="RRE105" s="357"/>
      <c r="RRF105" s="357"/>
      <c r="RRG105" s="357"/>
      <c r="RRH105" s="355"/>
      <c r="RRI105" s="356"/>
      <c r="RRJ105" s="357"/>
      <c r="RRK105" s="357"/>
      <c r="RRL105" s="357"/>
      <c r="RRM105" s="357"/>
      <c r="RRN105" s="357"/>
      <c r="RRO105" s="357"/>
      <c r="RRP105" s="357"/>
      <c r="RRQ105" s="357"/>
      <c r="RRR105" s="357"/>
      <c r="RRS105" s="357"/>
      <c r="RRT105" s="357"/>
      <c r="RRU105" s="357"/>
      <c r="RRV105" s="357"/>
      <c r="RRW105" s="357"/>
      <c r="RRX105" s="357"/>
      <c r="RRY105" s="357"/>
      <c r="RRZ105" s="357"/>
      <c r="RSA105" s="357"/>
      <c r="RSB105" s="357"/>
      <c r="RSC105" s="357"/>
      <c r="RSD105" s="357"/>
      <c r="RSE105" s="357"/>
      <c r="RSF105" s="357"/>
      <c r="RSG105" s="357"/>
      <c r="RSH105" s="357"/>
      <c r="RSI105" s="357"/>
      <c r="RSJ105" s="357"/>
      <c r="RSK105" s="357"/>
      <c r="RSL105" s="357"/>
      <c r="RSM105" s="357"/>
      <c r="RSN105" s="357"/>
      <c r="RSO105" s="357"/>
      <c r="RSP105" s="357"/>
      <c r="RSQ105" s="357"/>
      <c r="RSR105" s="357"/>
      <c r="RSS105" s="357"/>
      <c r="RST105" s="357"/>
      <c r="RSU105" s="357"/>
      <c r="RSV105" s="357"/>
      <c r="RSW105" s="357"/>
      <c r="RSX105" s="357"/>
      <c r="RSY105" s="357"/>
      <c r="RSZ105" s="357"/>
      <c r="RTA105" s="357"/>
      <c r="RTB105" s="357"/>
      <c r="RTC105" s="355"/>
      <c r="RTD105" s="356"/>
      <c r="RTE105" s="357"/>
      <c r="RTF105" s="357"/>
      <c r="RTG105" s="357"/>
      <c r="RTH105" s="357"/>
      <c r="RTI105" s="357"/>
      <c r="RTJ105" s="357"/>
      <c r="RTK105" s="357"/>
      <c r="RTL105" s="357"/>
      <c r="RTM105" s="357"/>
      <c r="RTN105" s="357"/>
      <c r="RTO105" s="357"/>
      <c r="RTP105" s="357"/>
      <c r="RTQ105" s="357"/>
      <c r="RTR105" s="357"/>
      <c r="RTS105" s="357"/>
      <c r="RTT105" s="357"/>
      <c r="RTU105" s="357"/>
      <c r="RTV105" s="357"/>
      <c r="RTW105" s="357"/>
      <c r="RTX105" s="357"/>
      <c r="RTY105" s="357"/>
      <c r="RTZ105" s="357"/>
      <c r="RUA105" s="357"/>
      <c r="RUB105" s="357"/>
      <c r="RUC105" s="357"/>
      <c r="RUD105" s="357"/>
      <c r="RUE105" s="357"/>
      <c r="RUF105" s="357"/>
      <c r="RUG105" s="357"/>
      <c r="RUH105" s="357"/>
      <c r="RUI105" s="357"/>
      <c r="RUJ105" s="357"/>
      <c r="RUK105" s="357"/>
      <c r="RUL105" s="357"/>
      <c r="RUM105" s="357"/>
      <c r="RUN105" s="357"/>
      <c r="RUO105" s="357"/>
      <c r="RUP105" s="357"/>
      <c r="RUQ105" s="357"/>
      <c r="RUR105" s="357"/>
      <c r="RUS105" s="357"/>
      <c r="RUT105" s="357"/>
      <c r="RUU105" s="357"/>
      <c r="RUV105" s="357"/>
      <c r="RUW105" s="357"/>
      <c r="RUX105" s="355"/>
      <c r="RUY105" s="356"/>
      <c r="RUZ105" s="357"/>
      <c r="RVA105" s="357"/>
      <c r="RVB105" s="357"/>
      <c r="RVC105" s="357"/>
      <c r="RVD105" s="357"/>
      <c r="RVE105" s="357"/>
      <c r="RVF105" s="357"/>
      <c r="RVG105" s="357"/>
      <c r="RVH105" s="357"/>
      <c r="RVI105" s="357"/>
      <c r="RVJ105" s="357"/>
      <c r="RVK105" s="357"/>
      <c r="RVL105" s="357"/>
      <c r="RVM105" s="357"/>
      <c r="RVN105" s="357"/>
      <c r="RVO105" s="357"/>
      <c r="RVP105" s="357"/>
      <c r="RVQ105" s="357"/>
      <c r="RVR105" s="357"/>
      <c r="RVS105" s="357"/>
      <c r="RVT105" s="357"/>
      <c r="RVU105" s="357"/>
      <c r="RVV105" s="357"/>
      <c r="RVW105" s="357"/>
      <c r="RVX105" s="357"/>
      <c r="RVY105" s="357"/>
      <c r="RVZ105" s="357"/>
      <c r="RWA105" s="357"/>
      <c r="RWB105" s="357"/>
      <c r="RWC105" s="357"/>
      <c r="RWD105" s="357"/>
      <c r="RWE105" s="357"/>
      <c r="RWF105" s="357"/>
      <c r="RWG105" s="357"/>
      <c r="RWH105" s="357"/>
      <c r="RWI105" s="357"/>
      <c r="RWJ105" s="357"/>
      <c r="RWK105" s="357"/>
      <c r="RWL105" s="357"/>
      <c r="RWM105" s="357"/>
      <c r="RWN105" s="357"/>
      <c r="RWO105" s="357"/>
      <c r="RWP105" s="357"/>
      <c r="RWQ105" s="357"/>
      <c r="RWR105" s="357"/>
      <c r="RWS105" s="355"/>
      <c r="RWT105" s="356"/>
      <c r="RWU105" s="357"/>
      <c r="RWV105" s="357"/>
      <c r="RWW105" s="357"/>
      <c r="RWX105" s="357"/>
      <c r="RWY105" s="357"/>
      <c r="RWZ105" s="357"/>
      <c r="RXA105" s="357"/>
      <c r="RXB105" s="357"/>
      <c r="RXC105" s="357"/>
      <c r="RXD105" s="357"/>
      <c r="RXE105" s="357"/>
      <c r="RXF105" s="357"/>
      <c r="RXG105" s="357"/>
      <c r="RXH105" s="357"/>
      <c r="RXI105" s="357"/>
      <c r="RXJ105" s="357"/>
      <c r="RXK105" s="357"/>
      <c r="RXL105" s="357"/>
      <c r="RXM105" s="357"/>
      <c r="RXN105" s="357"/>
      <c r="RXO105" s="357"/>
      <c r="RXP105" s="357"/>
      <c r="RXQ105" s="357"/>
      <c r="RXR105" s="357"/>
      <c r="RXS105" s="357"/>
      <c r="RXT105" s="357"/>
      <c r="RXU105" s="357"/>
      <c r="RXV105" s="357"/>
      <c r="RXW105" s="357"/>
      <c r="RXX105" s="357"/>
      <c r="RXY105" s="357"/>
      <c r="RXZ105" s="357"/>
      <c r="RYA105" s="357"/>
      <c r="RYB105" s="357"/>
      <c r="RYC105" s="357"/>
      <c r="RYD105" s="357"/>
      <c r="RYE105" s="357"/>
      <c r="RYF105" s="357"/>
      <c r="RYG105" s="357"/>
      <c r="RYH105" s="357"/>
      <c r="RYI105" s="357"/>
      <c r="RYJ105" s="357"/>
      <c r="RYK105" s="357"/>
      <c r="RYL105" s="357"/>
      <c r="RYM105" s="357"/>
      <c r="RYN105" s="355"/>
      <c r="RYO105" s="356"/>
      <c r="RYP105" s="357"/>
      <c r="RYQ105" s="357"/>
      <c r="RYR105" s="357"/>
      <c r="RYS105" s="357"/>
      <c r="RYT105" s="357"/>
      <c r="RYU105" s="357"/>
      <c r="RYV105" s="357"/>
      <c r="RYW105" s="357"/>
      <c r="RYX105" s="357"/>
      <c r="RYY105" s="357"/>
      <c r="RYZ105" s="357"/>
      <c r="RZA105" s="357"/>
      <c r="RZB105" s="357"/>
      <c r="RZC105" s="357"/>
      <c r="RZD105" s="357"/>
      <c r="RZE105" s="357"/>
      <c r="RZF105" s="357"/>
      <c r="RZG105" s="357"/>
      <c r="RZH105" s="357"/>
      <c r="RZI105" s="357"/>
      <c r="RZJ105" s="357"/>
      <c r="RZK105" s="357"/>
      <c r="RZL105" s="357"/>
      <c r="RZM105" s="357"/>
      <c r="RZN105" s="357"/>
      <c r="RZO105" s="357"/>
      <c r="RZP105" s="357"/>
      <c r="RZQ105" s="357"/>
      <c r="RZR105" s="357"/>
      <c r="RZS105" s="357"/>
      <c r="RZT105" s="357"/>
      <c r="RZU105" s="357"/>
      <c r="RZV105" s="357"/>
      <c r="RZW105" s="357"/>
      <c r="RZX105" s="357"/>
      <c r="RZY105" s="357"/>
      <c r="RZZ105" s="357"/>
      <c r="SAA105" s="357"/>
      <c r="SAB105" s="357"/>
      <c r="SAC105" s="357"/>
      <c r="SAD105" s="357"/>
      <c r="SAE105" s="357"/>
      <c r="SAF105" s="357"/>
      <c r="SAG105" s="357"/>
      <c r="SAH105" s="357"/>
      <c r="SAI105" s="355"/>
      <c r="SAJ105" s="356"/>
      <c r="SAK105" s="357"/>
      <c r="SAL105" s="357"/>
      <c r="SAM105" s="357"/>
      <c r="SAN105" s="357"/>
      <c r="SAO105" s="357"/>
      <c r="SAP105" s="357"/>
      <c r="SAQ105" s="357"/>
      <c r="SAR105" s="357"/>
      <c r="SAS105" s="357"/>
      <c r="SAT105" s="357"/>
      <c r="SAU105" s="357"/>
      <c r="SAV105" s="357"/>
      <c r="SAW105" s="357"/>
      <c r="SAX105" s="357"/>
      <c r="SAY105" s="357"/>
      <c r="SAZ105" s="357"/>
      <c r="SBA105" s="357"/>
      <c r="SBB105" s="357"/>
      <c r="SBC105" s="357"/>
      <c r="SBD105" s="357"/>
      <c r="SBE105" s="357"/>
      <c r="SBF105" s="357"/>
      <c r="SBG105" s="357"/>
      <c r="SBH105" s="357"/>
      <c r="SBI105" s="357"/>
      <c r="SBJ105" s="357"/>
      <c r="SBK105" s="357"/>
      <c r="SBL105" s="357"/>
      <c r="SBM105" s="357"/>
      <c r="SBN105" s="357"/>
      <c r="SBO105" s="357"/>
      <c r="SBP105" s="357"/>
      <c r="SBQ105" s="357"/>
      <c r="SBR105" s="357"/>
      <c r="SBS105" s="357"/>
      <c r="SBT105" s="357"/>
      <c r="SBU105" s="357"/>
      <c r="SBV105" s="357"/>
      <c r="SBW105" s="357"/>
      <c r="SBX105" s="357"/>
      <c r="SBY105" s="357"/>
      <c r="SBZ105" s="357"/>
      <c r="SCA105" s="357"/>
      <c r="SCB105" s="357"/>
      <c r="SCC105" s="357"/>
      <c r="SCD105" s="355"/>
      <c r="SCE105" s="356"/>
      <c r="SCF105" s="357"/>
      <c r="SCG105" s="357"/>
      <c r="SCH105" s="357"/>
      <c r="SCI105" s="357"/>
      <c r="SCJ105" s="357"/>
      <c r="SCK105" s="357"/>
      <c r="SCL105" s="357"/>
      <c r="SCM105" s="357"/>
      <c r="SCN105" s="357"/>
      <c r="SCO105" s="357"/>
      <c r="SCP105" s="357"/>
      <c r="SCQ105" s="357"/>
      <c r="SCR105" s="357"/>
      <c r="SCS105" s="357"/>
      <c r="SCT105" s="357"/>
      <c r="SCU105" s="357"/>
      <c r="SCV105" s="357"/>
      <c r="SCW105" s="357"/>
      <c r="SCX105" s="357"/>
      <c r="SCY105" s="357"/>
      <c r="SCZ105" s="357"/>
      <c r="SDA105" s="357"/>
      <c r="SDB105" s="357"/>
      <c r="SDC105" s="357"/>
      <c r="SDD105" s="357"/>
      <c r="SDE105" s="357"/>
      <c r="SDF105" s="357"/>
      <c r="SDG105" s="357"/>
      <c r="SDH105" s="357"/>
      <c r="SDI105" s="357"/>
      <c r="SDJ105" s="357"/>
      <c r="SDK105" s="357"/>
      <c r="SDL105" s="357"/>
      <c r="SDM105" s="357"/>
      <c r="SDN105" s="357"/>
      <c r="SDO105" s="357"/>
      <c r="SDP105" s="357"/>
      <c r="SDQ105" s="357"/>
      <c r="SDR105" s="357"/>
      <c r="SDS105" s="357"/>
      <c r="SDT105" s="357"/>
      <c r="SDU105" s="357"/>
      <c r="SDV105" s="357"/>
      <c r="SDW105" s="357"/>
      <c r="SDX105" s="357"/>
      <c r="SDY105" s="355"/>
      <c r="SDZ105" s="356"/>
      <c r="SEA105" s="357"/>
      <c r="SEB105" s="357"/>
      <c r="SEC105" s="357"/>
      <c r="SED105" s="357"/>
      <c r="SEE105" s="357"/>
      <c r="SEF105" s="357"/>
      <c r="SEG105" s="357"/>
      <c r="SEH105" s="357"/>
      <c r="SEI105" s="357"/>
      <c r="SEJ105" s="357"/>
      <c r="SEK105" s="357"/>
      <c r="SEL105" s="357"/>
      <c r="SEM105" s="357"/>
      <c r="SEN105" s="357"/>
      <c r="SEO105" s="357"/>
      <c r="SEP105" s="357"/>
      <c r="SEQ105" s="357"/>
      <c r="SER105" s="357"/>
      <c r="SES105" s="357"/>
      <c r="SET105" s="357"/>
      <c r="SEU105" s="357"/>
      <c r="SEV105" s="357"/>
      <c r="SEW105" s="357"/>
      <c r="SEX105" s="357"/>
      <c r="SEY105" s="357"/>
      <c r="SEZ105" s="357"/>
      <c r="SFA105" s="357"/>
      <c r="SFB105" s="357"/>
      <c r="SFC105" s="357"/>
      <c r="SFD105" s="357"/>
      <c r="SFE105" s="357"/>
      <c r="SFF105" s="357"/>
      <c r="SFG105" s="357"/>
      <c r="SFH105" s="357"/>
      <c r="SFI105" s="357"/>
      <c r="SFJ105" s="357"/>
      <c r="SFK105" s="357"/>
      <c r="SFL105" s="357"/>
      <c r="SFM105" s="357"/>
      <c r="SFN105" s="357"/>
      <c r="SFO105" s="357"/>
      <c r="SFP105" s="357"/>
      <c r="SFQ105" s="357"/>
      <c r="SFR105" s="357"/>
      <c r="SFS105" s="357"/>
      <c r="SFT105" s="355"/>
      <c r="SFU105" s="356"/>
      <c r="SFV105" s="357"/>
      <c r="SFW105" s="357"/>
      <c r="SFX105" s="357"/>
      <c r="SFY105" s="357"/>
      <c r="SFZ105" s="357"/>
      <c r="SGA105" s="357"/>
      <c r="SGB105" s="357"/>
      <c r="SGC105" s="357"/>
      <c r="SGD105" s="357"/>
      <c r="SGE105" s="357"/>
      <c r="SGF105" s="357"/>
      <c r="SGG105" s="357"/>
      <c r="SGH105" s="357"/>
      <c r="SGI105" s="357"/>
      <c r="SGJ105" s="357"/>
      <c r="SGK105" s="357"/>
      <c r="SGL105" s="357"/>
      <c r="SGM105" s="357"/>
      <c r="SGN105" s="357"/>
      <c r="SGO105" s="357"/>
      <c r="SGP105" s="357"/>
      <c r="SGQ105" s="357"/>
      <c r="SGR105" s="357"/>
      <c r="SGS105" s="357"/>
      <c r="SGT105" s="357"/>
      <c r="SGU105" s="357"/>
      <c r="SGV105" s="357"/>
      <c r="SGW105" s="357"/>
      <c r="SGX105" s="357"/>
      <c r="SGY105" s="357"/>
      <c r="SGZ105" s="357"/>
      <c r="SHA105" s="357"/>
      <c r="SHB105" s="357"/>
      <c r="SHC105" s="357"/>
      <c r="SHD105" s="357"/>
      <c r="SHE105" s="357"/>
      <c r="SHF105" s="357"/>
      <c r="SHG105" s="357"/>
      <c r="SHH105" s="357"/>
      <c r="SHI105" s="357"/>
      <c r="SHJ105" s="357"/>
      <c r="SHK105" s="357"/>
      <c r="SHL105" s="357"/>
      <c r="SHM105" s="357"/>
      <c r="SHN105" s="357"/>
      <c r="SHO105" s="355"/>
      <c r="SHP105" s="356"/>
      <c r="SHQ105" s="357"/>
      <c r="SHR105" s="357"/>
      <c r="SHS105" s="357"/>
      <c r="SHT105" s="357"/>
      <c r="SHU105" s="357"/>
      <c r="SHV105" s="357"/>
      <c r="SHW105" s="357"/>
      <c r="SHX105" s="357"/>
      <c r="SHY105" s="357"/>
      <c r="SHZ105" s="357"/>
      <c r="SIA105" s="357"/>
      <c r="SIB105" s="357"/>
      <c r="SIC105" s="357"/>
      <c r="SID105" s="357"/>
      <c r="SIE105" s="357"/>
      <c r="SIF105" s="357"/>
      <c r="SIG105" s="357"/>
      <c r="SIH105" s="357"/>
      <c r="SII105" s="357"/>
      <c r="SIJ105" s="357"/>
      <c r="SIK105" s="357"/>
      <c r="SIL105" s="357"/>
      <c r="SIM105" s="357"/>
      <c r="SIN105" s="357"/>
      <c r="SIO105" s="357"/>
      <c r="SIP105" s="357"/>
      <c r="SIQ105" s="357"/>
      <c r="SIR105" s="357"/>
      <c r="SIS105" s="357"/>
      <c r="SIT105" s="357"/>
      <c r="SIU105" s="357"/>
      <c r="SIV105" s="357"/>
      <c r="SIW105" s="357"/>
      <c r="SIX105" s="357"/>
      <c r="SIY105" s="357"/>
      <c r="SIZ105" s="357"/>
      <c r="SJA105" s="357"/>
      <c r="SJB105" s="357"/>
      <c r="SJC105" s="357"/>
      <c r="SJD105" s="357"/>
      <c r="SJE105" s="357"/>
      <c r="SJF105" s="357"/>
      <c r="SJG105" s="357"/>
      <c r="SJH105" s="357"/>
      <c r="SJI105" s="357"/>
      <c r="SJJ105" s="355"/>
      <c r="SJK105" s="356"/>
      <c r="SJL105" s="357"/>
      <c r="SJM105" s="357"/>
      <c r="SJN105" s="357"/>
      <c r="SJO105" s="357"/>
      <c r="SJP105" s="357"/>
      <c r="SJQ105" s="357"/>
      <c r="SJR105" s="357"/>
      <c r="SJS105" s="357"/>
      <c r="SJT105" s="357"/>
      <c r="SJU105" s="357"/>
      <c r="SJV105" s="357"/>
      <c r="SJW105" s="357"/>
      <c r="SJX105" s="357"/>
      <c r="SJY105" s="357"/>
      <c r="SJZ105" s="357"/>
      <c r="SKA105" s="357"/>
      <c r="SKB105" s="357"/>
      <c r="SKC105" s="357"/>
      <c r="SKD105" s="357"/>
      <c r="SKE105" s="357"/>
      <c r="SKF105" s="357"/>
      <c r="SKG105" s="357"/>
      <c r="SKH105" s="357"/>
      <c r="SKI105" s="357"/>
      <c r="SKJ105" s="357"/>
      <c r="SKK105" s="357"/>
      <c r="SKL105" s="357"/>
      <c r="SKM105" s="357"/>
      <c r="SKN105" s="357"/>
      <c r="SKO105" s="357"/>
      <c r="SKP105" s="357"/>
      <c r="SKQ105" s="357"/>
      <c r="SKR105" s="357"/>
      <c r="SKS105" s="357"/>
      <c r="SKT105" s="357"/>
      <c r="SKU105" s="357"/>
      <c r="SKV105" s="357"/>
      <c r="SKW105" s="357"/>
      <c r="SKX105" s="357"/>
      <c r="SKY105" s="357"/>
      <c r="SKZ105" s="357"/>
      <c r="SLA105" s="357"/>
      <c r="SLB105" s="357"/>
      <c r="SLC105" s="357"/>
      <c r="SLD105" s="357"/>
      <c r="SLE105" s="355"/>
      <c r="SLF105" s="356"/>
      <c r="SLG105" s="357"/>
      <c r="SLH105" s="357"/>
      <c r="SLI105" s="357"/>
      <c r="SLJ105" s="357"/>
      <c r="SLK105" s="357"/>
      <c r="SLL105" s="357"/>
      <c r="SLM105" s="357"/>
      <c r="SLN105" s="357"/>
      <c r="SLO105" s="357"/>
      <c r="SLP105" s="357"/>
      <c r="SLQ105" s="357"/>
      <c r="SLR105" s="357"/>
      <c r="SLS105" s="357"/>
      <c r="SLT105" s="357"/>
      <c r="SLU105" s="357"/>
      <c r="SLV105" s="357"/>
      <c r="SLW105" s="357"/>
      <c r="SLX105" s="357"/>
      <c r="SLY105" s="357"/>
      <c r="SLZ105" s="357"/>
      <c r="SMA105" s="357"/>
      <c r="SMB105" s="357"/>
      <c r="SMC105" s="357"/>
      <c r="SMD105" s="357"/>
      <c r="SME105" s="357"/>
      <c r="SMF105" s="357"/>
      <c r="SMG105" s="357"/>
      <c r="SMH105" s="357"/>
      <c r="SMI105" s="357"/>
      <c r="SMJ105" s="357"/>
      <c r="SMK105" s="357"/>
      <c r="SML105" s="357"/>
      <c r="SMM105" s="357"/>
      <c r="SMN105" s="357"/>
      <c r="SMO105" s="357"/>
      <c r="SMP105" s="357"/>
      <c r="SMQ105" s="357"/>
      <c r="SMR105" s="357"/>
      <c r="SMS105" s="357"/>
      <c r="SMT105" s="357"/>
      <c r="SMU105" s="357"/>
      <c r="SMV105" s="357"/>
      <c r="SMW105" s="357"/>
      <c r="SMX105" s="357"/>
      <c r="SMY105" s="357"/>
      <c r="SMZ105" s="355"/>
      <c r="SNA105" s="356"/>
      <c r="SNB105" s="357"/>
      <c r="SNC105" s="357"/>
      <c r="SND105" s="357"/>
      <c r="SNE105" s="357"/>
      <c r="SNF105" s="357"/>
      <c r="SNG105" s="357"/>
      <c r="SNH105" s="357"/>
      <c r="SNI105" s="357"/>
      <c r="SNJ105" s="357"/>
      <c r="SNK105" s="357"/>
      <c r="SNL105" s="357"/>
      <c r="SNM105" s="357"/>
      <c r="SNN105" s="357"/>
      <c r="SNO105" s="357"/>
      <c r="SNP105" s="357"/>
      <c r="SNQ105" s="357"/>
      <c r="SNR105" s="357"/>
      <c r="SNS105" s="357"/>
      <c r="SNT105" s="357"/>
      <c r="SNU105" s="357"/>
      <c r="SNV105" s="357"/>
      <c r="SNW105" s="357"/>
      <c r="SNX105" s="357"/>
      <c r="SNY105" s="357"/>
      <c r="SNZ105" s="357"/>
      <c r="SOA105" s="357"/>
      <c r="SOB105" s="357"/>
      <c r="SOC105" s="357"/>
      <c r="SOD105" s="357"/>
      <c r="SOE105" s="357"/>
      <c r="SOF105" s="357"/>
      <c r="SOG105" s="357"/>
      <c r="SOH105" s="357"/>
      <c r="SOI105" s="357"/>
      <c r="SOJ105" s="357"/>
      <c r="SOK105" s="357"/>
      <c r="SOL105" s="357"/>
      <c r="SOM105" s="357"/>
      <c r="SON105" s="357"/>
      <c r="SOO105" s="357"/>
      <c r="SOP105" s="357"/>
      <c r="SOQ105" s="357"/>
      <c r="SOR105" s="357"/>
      <c r="SOS105" s="357"/>
      <c r="SOT105" s="357"/>
      <c r="SOU105" s="355"/>
      <c r="SOV105" s="356"/>
      <c r="SOW105" s="357"/>
      <c r="SOX105" s="357"/>
      <c r="SOY105" s="357"/>
      <c r="SOZ105" s="357"/>
      <c r="SPA105" s="357"/>
      <c r="SPB105" s="357"/>
      <c r="SPC105" s="357"/>
      <c r="SPD105" s="357"/>
      <c r="SPE105" s="357"/>
      <c r="SPF105" s="357"/>
      <c r="SPG105" s="357"/>
      <c r="SPH105" s="357"/>
      <c r="SPI105" s="357"/>
      <c r="SPJ105" s="357"/>
      <c r="SPK105" s="357"/>
      <c r="SPL105" s="357"/>
      <c r="SPM105" s="357"/>
      <c r="SPN105" s="357"/>
      <c r="SPO105" s="357"/>
      <c r="SPP105" s="357"/>
      <c r="SPQ105" s="357"/>
      <c r="SPR105" s="357"/>
      <c r="SPS105" s="357"/>
      <c r="SPT105" s="357"/>
      <c r="SPU105" s="357"/>
      <c r="SPV105" s="357"/>
      <c r="SPW105" s="357"/>
      <c r="SPX105" s="357"/>
      <c r="SPY105" s="357"/>
      <c r="SPZ105" s="357"/>
      <c r="SQA105" s="357"/>
      <c r="SQB105" s="357"/>
      <c r="SQC105" s="357"/>
      <c r="SQD105" s="357"/>
      <c r="SQE105" s="357"/>
      <c r="SQF105" s="357"/>
      <c r="SQG105" s="357"/>
      <c r="SQH105" s="357"/>
      <c r="SQI105" s="357"/>
      <c r="SQJ105" s="357"/>
      <c r="SQK105" s="357"/>
      <c r="SQL105" s="357"/>
      <c r="SQM105" s="357"/>
      <c r="SQN105" s="357"/>
      <c r="SQO105" s="357"/>
      <c r="SQP105" s="355"/>
      <c r="SQQ105" s="356"/>
      <c r="SQR105" s="357"/>
      <c r="SQS105" s="357"/>
      <c r="SQT105" s="357"/>
      <c r="SQU105" s="357"/>
      <c r="SQV105" s="357"/>
      <c r="SQW105" s="357"/>
      <c r="SQX105" s="357"/>
      <c r="SQY105" s="357"/>
      <c r="SQZ105" s="357"/>
      <c r="SRA105" s="357"/>
      <c r="SRB105" s="357"/>
      <c r="SRC105" s="357"/>
      <c r="SRD105" s="357"/>
      <c r="SRE105" s="357"/>
      <c r="SRF105" s="357"/>
      <c r="SRG105" s="357"/>
      <c r="SRH105" s="357"/>
      <c r="SRI105" s="357"/>
      <c r="SRJ105" s="357"/>
      <c r="SRK105" s="357"/>
      <c r="SRL105" s="357"/>
      <c r="SRM105" s="357"/>
      <c r="SRN105" s="357"/>
      <c r="SRO105" s="357"/>
      <c r="SRP105" s="357"/>
      <c r="SRQ105" s="357"/>
      <c r="SRR105" s="357"/>
      <c r="SRS105" s="357"/>
      <c r="SRT105" s="357"/>
      <c r="SRU105" s="357"/>
      <c r="SRV105" s="357"/>
      <c r="SRW105" s="357"/>
      <c r="SRX105" s="357"/>
      <c r="SRY105" s="357"/>
      <c r="SRZ105" s="357"/>
      <c r="SSA105" s="357"/>
      <c r="SSB105" s="357"/>
      <c r="SSC105" s="357"/>
      <c r="SSD105" s="357"/>
      <c r="SSE105" s="357"/>
      <c r="SSF105" s="357"/>
      <c r="SSG105" s="357"/>
      <c r="SSH105" s="357"/>
      <c r="SSI105" s="357"/>
      <c r="SSJ105" s="357"/>
      <c r="SSK105" s="355"/>
      <c r="SSL105" s="356"/>
      <c r="SSM105" s="357"/>
      <c r="SSN105" s="357"/>
      <c r="SSO105" s="357"/>
      <c r="SSP105" s="357"/>
      <c r="SSQ105" s="357"/>
      <c r="SSR105" s="357"/>
      <c r="SSS105" s="357"/>
      <c r="SST105" s="357"/>
      <c r="SSU105" s="357"/>
      <c r="SSV105" s="357"/>
      <c r="SSW105" s="357"/>
      <c r="SSX105" s="357"/>
      <c r="SSY105" s="357"/>
      <c r="SSZ105" s="357"/>
      <c r="STA105" s="357"/>
      <c r="STB105" s="357"/>
      <c r="STC105" s="357"/>
      <c r="STD105" s="357"/>
      <c r="STE105" s="357"/>
      <c r="STF105" s="357"/>
      <c r="STG105" s="357"/>
      <c r="STH105" s="357"/>
      <c r="STI105" s="357"/>
      <c r="STJ105" s="357"/>
      <c r="STK105" s="357"/>
      <c r="STL105" s="357"/>
      <c r="STM105" s="357"/>
      <c r="STN105" s="357"/>
      <c r="STO105" s="357"/>
      <c r="STP105" s="357"/>
      <c r="STQ105" s="357"/>
      <c r="STR105" s="357"/>
      <c r="STS105" s="357"/>
      <c r="STT105" s="357"/>
      <c r="STU105" s="357"/>
      <c r="STV105" s="357"/>
      <c r="STW105" s="357"/>
      <c r="STX105" s="357"/>
      <c r="STY105" s="357"/>
      <c r="STZ105" s="357"/>
      <c r="SUA105" s="357"/>
      <c r="SUB105" s="357"/>
      <c r="SUC105" s="357"/>
      <c r="SUD105" s="357"/>
      <c r="SUE105" s="357"/>
      <c r="SUF105" s="355"/>
      <c r="SUG105" s="356"/>
      <c r="SUH105" s="357"/>
      <c r="SUI105" s="357"/>
      <c r="SUJ105" s="357"/>
      <c r="SUK105" s="357"/>
      <c r="SUL105" s="357"/>
      <c r="SUM105" s="357"/>
      <c r="SUN105" s="357"/>
      <c r="SUO105" s="357"/>
      <c r="SUP105" s="357"/>
      <c r="SUQ105" s="357"/>
      <c r="SUR105" s="357"/>
      <c r="SUS105" s="357"/>
      <c r="SUT105" s="357"/>
      <c r="SUU105" s="357"/>
      <c r="SUV105" s="357"/>
      <c r="SUW105" s="357"/>
      <c r="SUX105" s="357"/>
      <c r="SUY105" s="357"/>
      <c r="SUZ105" s="357"/>
      <c r="SVA105" s="357"/>
      <c r="SVB105" s="357"/>
      <c r="SVC105" s="357"/>
      <c r="SVD105" s="357"/>
      <c r="SVE105" s="357"/>
      <c r="SVF105" s="357"/>
      <c r="SVG105" s="357"/>
      <c r="SVH105" s="357"/>
      <c r="SVI105" s="357"/>
      <c r="SVJ105" s="357"/>
      <c r="SVK105" s="357"/>
      <c r="SVL105" s="357"/>
      <c r="SVM105" s="357"/>
      <c r="SVN105" s="357"/>
      <c r="SVO105" s="357"/>
      <c r="SVP105" s="357"/>
      <c r="SVQ105" s="357"/>
      <c r="SVR105" s="357"/>
      <c r="SVS105" s="357"/>
      <c r="SVT105" s="357"/>
      <c r="SVU105" s="357"/>
      <c r="SVV105" s="357"/>
      <c r="SVW105" s="357"/>
      <c r="SVX105" s="357"/>
      <c r="SVY105" s="357"/>
      <c r="SVZ105" s="357"/>
      <c r="SWA105" s="355"/>
      <c r="SWB105" s="356"/>
      <c r="SWC105" s="357"/>
      <c r="SWD105" s="357"/>
      <c r="SWE105" s="357"/>
      <c r="SWF105" s="357"/>
      <c r="SWG105" s="357"/>
      <c r="SWH105" s="357"/>
      <c r="SWI105" s="357"/>
      <c r="SWJ105" s="357"/>
      <c r="SWK105" s="357"/>
      <c r="SWL105" s="357"/>
      <c r="SWM105" s="357"/>
      <c r="SWN105" s="357"/>
      <c r="SWO105" s="357"/>
      <c r="SWP105" s="357"/>
      <c r="SWQ105" s="357"/>
      <c r="SWR105" s="357"/>
      <c r="SWS105" s="357"/>
      <c r="SWT105" s="357"/>
      <c r="SWU105" s="357"/>
      <c r="SWV105" s="357"/>
      <c r="SWW105" s="357"/>
      <c r="SWX105" s="357"/>
      <c r="SWY105" s="357"/>
      <c r="SWZ105" s="357"/>
      <c r="SXA105" s="357"/>
      <c r="SXB105" s="357"/>
      <c r="SXC105" s="357"/>
      <c r="SXD105" s="357"/>
      <c r="SXE105" s="357"/>
      <c r="SXF105" s="357"/>
      <c r="SXG105" s="357"/>
      <c r="SXH105" s="357"/>
      <c r="SXI105" s="357"/>
      <c r="SXJ105" s="357"/>
      <c r="SXK105" s="357"/>
      <c r="SXL105" s="357"/>
      <c r="SXM105" s="357"/>
      <c r="SXN105" s="357"/>
      <c r="SXO105" s="357"/>
      <c r="SXP105" s="357"/>
      <c r="SXQ105" s="357"/>
      <c r="SXR105" s="357"/>
      <c r="SXS105" s="357"/>
      <c r="SXT105" s="357"/>
      <c r="SXU105" s="357"/>
      <c r="SXV105" s="355"/>
      <c r="SXW105" s="356"/>
      <c r="SXX105" s="357"/>
      <c r="SXY105" s="357"/>
      <c r="SXZ105" s="357"/>
      <c r="SYA105" s="357"/>
      <c r="SYB105" s="357"/>
      <c r="SYC105" s="357"/>
      <c r="SYD105" s="357"/>
      <c r="SYE105" s="357"/>
      <c r="SYF105" s="357"/>
      <c r="SYG105" s="357"/>
      <c r="SYH105" s="357"/>
      <c r="SYI105" s="357"/>
      <c r="SYJ105" s="357"/>
      <c r="SYK105" s="357"/>
      <c r="SYL105" s="357"/>
      <c r="SYM105" s="357"/>
      <c r="SYN105" s="357"/>
      <c r="SYO105" s="357"/>
      <c r="SYP105" s="357"/>
      <c r="SYQ105" s="357"/>
      <c r="SYR105" s="357"/>
      <c r="SYS105" s="357"/>
      <c r="SYT105" s="357"/>
      <c r="SYU105" s="357"/>
      <c r="SYV105" s="357"/>
      <c r="SYW105" s="357"/>
      <c r="SYX105" s="357"/>
      <c r="SYY105" s="357"/>
      <c r="SYZ105" s="357"/>
      <c r="SZA105" s="357"/>
      <c r="SZB105" s="357"/>
      <c r="SZC105" s="357"/>
      <c r="SZD105" s="357"/>
      <c r="SZE105" s="357"/>
      <c r="SZF105" s="357"/>
      <c r="SZG105" s="357"/>
      <c r="SZH105" s="357"/>
      <c r="SZI105" s="357"/>
      <c r="SZJ105" s="357"/>
      <c r="SZK105" s="357"/>
      <c r="SZL105" s="357"/>
      <c r="SZM105" s="357"/>
      <c r="SZN105" s="357"/>
      <c r="SZO105" s="357"/>
      <c r="SZP105" s="357"/>
      <c r="SZQ105" s="355"/>
      <c r="SZR105" s="356"/>
      <c r="SZS105" s="357"/>
      <c r="SZT105" s="357"/>
      <c r="SZU105" s="357"/>
      <c r="SZV105" s="357"/>
      <c r="SZW105" s="357"/>
      <c r="SZX105" s="357"/>
      <c r="SZY105" s="357"/>
      <c r="SZZ105" s="357"/>
      <c r="TAA105" s="357"/>
      <c r="TAB105" s="357"/>
      <c r="TAC105" s="357"/>
      <c r="TAD105" s="357"/>
      <c r="TAE105" s="357"/>
      <c r="TAF105" s="357"/>
      <c r="TAG105" s="357"/>
      <c r="TAH105" s="357"/>
      <c r="TAI105" s="357"/>
      <c r="TAJ105" s="357"/>
      <c r="TAK105" s="357"/>
      <c r="TAL105" s="357"/>
      <c r="TAM105" s="357"/>
      <c r="TAN105" s="357"/>
      <c r="TAO105" s="357"/>
      <c r="TAP105" s="357"/>
      <c r="TAQ105" s="357"/>
      <c r="TAR105" s="357"/>
      <c r="TAS105" s="357"/>
      <c r="TAT105" s="357"/>
      <c r="TAU105" s="357"/>
      <c r="TAV105" s="357"/>
      <c r="TAW105" s="357"/>
      <c r="TAX105" s="357"/>
      <c r="TAY105" s="357"/>
      <c r="TAZ105" s="357"/>
      <c r="TBA105" s="357"/>
      <c r="TBB105" s="357"/>
      <c r="TBC105" s="357"/>
      <c r="TBD105" s="357"/>
      <c r="TBE105" s="357"/>
      <c r="TBF105" s="357"/>
      <c r="TBG105" s="357"/>
      <c r="TBH105" s="357"/>
      <c r="TBI105" s="357"/>
      <c r="TBJ105" s="357"/>
      <c r="TBK105" s="357"/>
      <c r="TBL105" s="355"/>
      <c r="TBM105" s="356"/>
      <c r="TBN105" s="357"/>
      <c r="TBO105" s="357"/>
      <c r="TBP105" s="357"/>
      <c r="TBQ105" s="357"/>
      <c r="TBR105" s="357"/>
      <c r="TBS105" s="357"/>
      <c r="TBT105" s="357"/>
      <c r="TBU105" s="357"/>
      <c r="TBV105" s="357"/>
      <c r="TBW105" s="357"/>
      <c r="TBX105" s="357"/>
      <c r="TBY105" s="357"/>
      <c r="TBZ105" s="357"/>
      <c r="TCA105" s="357"/>
      <c r="TCB105" s="357"/>
      <c r="TCC105" s="357"/>
      <c r="TCD105" s="357"/>
      <c r="TCE105" s="357"/>
      <c r="TCF105" s="357"/>
      <c r="TCG105" s="357"/>
      <c r="TCH105" s="357"/>
      <c r="TCI105" s="357"/>
      <c r="TCJ105" s="357"/>
      <c r="TCK105" s="357"/>
      <c r="TCL105" s="357"/>
      <c r="TCM105" s="357"/>
      <c r="TCN105" s="357"/>
      <c r="TCO105" s="357"/>
      <c r="TCP105" s="357"/>
      <c r="TCQ105" s="357"/>
      <c r="TCR105" s="357"/>
      <c r="TCS105" s="357"/>
      <c r="TCT105" s="357"/>
      <c r="TCU105" s="357"/>
      <c r="TCV105" s="357"/>
      <c r="TCW105" s="357"/>
      <c r="TCX105" s="357"/>
      <c r="TCY105" s="357"/>
      <c r="TCZ105" s="357"/>
      <c r="TDA105" s="357"/>
      <c r="TDB105" s="357"/>
      <c r="TDC105" s="357"/>
      <c r="TDD105" s="357"/>
      <c r="TDE105" s="357"/>
      <c r="TDF105" s="357"/>
      <c r="TDG105" s="355"/>
      <c r="TDH105" s="356"/>
      <c r="TDI105" s="357"/>
      <c r="TDJ105" s="357"/>
      <c r="TDK105" s="357"/>
      <c r="TDL105" s="357"/>
      <c r="TDM105" s="357"/>
      <c r="TDN105" s="357"/>
      <c r="TDO105" s="357"/>
      <c r="TDP105" s="357"/>
      <c r="TDQ105" s="357"/>
      <c r="TDR105" s="357"/>
      <c r="TDS105" s="357"/>
      <c r="TDT105" s="357"/>
      <c r="TDU105" s="357"/>
      <c r="TDV105" s="357"/>
      <c r="TDW105" s="357"/>
      <c r="TDX105" s="357"/>
      <c r="TDY105" s="357"/>
      <c r="TDZ105" s="357"/>
      <c r="TEA105" s="357"/>
      <c r="TEB105" s="357"/>
      <c r="TEC105" s="357"/>
      <c r="TED105" s="357"/>
      <c r="TEE105" s="357"/>
      <c r="TEF105" s="357"/>
      <c r="TEG105" s="357"/>
      <c r="TEH105" s="357"/>
      <c r="TEI105" s="357"/>
      <c r="TEJ105" s="357"/>
      <c r="TEK105" s="357"/>
      <c r="TEL105" s="357"/>
      <c r="TEM105" s="357"/>
      <c r="TEN105" s="357"/>
      <c r="TEO105" s="357"/>
      <c r="TEP105" s="357"/>
      <c r="TEQ105" s="357"/>
      <c r="TER105" s="357"/>
      <c r="TES105" s="357"/>
      <c r="TET105" s="357"/>
      <c r="TEU105" s="357"/>
      <c r="TEV105" s="357"/>
      <c r="TEW105" s="357"/>
      <c r="TEX105" s="357"/>
      <c r="TEY105" s="357"/>
      <c r="TEZ105" s="357"/>
      <c r="TFA105" s="357"/>
      <c r="TFB105" s="355"/>
      <c r="TFC105" s="356"/>
      <c r="TFD105" s="357"/>
      <c r="TFE105" s="357"/>
      <c r="TFF105" s="357"/>
      <c r="TFG105" s="357"/>
      <c r="TFH105" s="357"/>
      <c r="TFI105" s="357"/>
      <c r="TFJ105" s="357"/>
      <c r="TFK105" s="357"/>
      <c r="TFL105" s="357"/>
      <c r="TFM105" s="357"/>
      <c r="TFN105" s="357"/>
      <c r="TFO105" s="357"/>
      <c r="TFP105" s="357"/>
      <c r="TFQ105" s="357"/>
      <c r="TFR105" s="357"/>
      <c r="TFS105" s="357"/>
      <c r="TFT105" s="357"/>
      <c r="TFU105" s="357"/>
      <c r="TFV105" s="357"/>
      <c r="TFW105" s="357"/>
      <c r="TFX105" s="357"/>
      <c r="TFY105" s="357"/>
      <c r="TFZ105" s="357"/>
      <c r="TGA105" s="357"/>
      <c r="TGB105" s="357"/>
      <c r="TGC105" s="357"/>
      <c r="TGD105" s="357"/>
      <c r="TGE105" s="357"/>
      <c r="TGF105" s="357"/>
      <c r="TGG105" s="357"/>
      <c r="TGH105" s="357"/>
      <c r="TGI105" s="357"/>
      <c r="TGJ105" s="357"/>
      <c r="TGK105" s="357"/>
      <c r="TGL105" s="357"/>
      <c r="TGM105" s="357"/>
      <c r="TGN105" s="357"/>
      <c r="TGO105" s="357"/>
      <c r="TGP105" s="357"/>
      <c r="TGQ105" s="357"/>
      <c r="TGR105" s="357"/>
      <c r="TGS105" s="357"/>
      <c r="TGT105" s="357"/>
      <c r="TGU105" s="357"/>
      <c r="TGV105" s="357"/>
      <c r="TGW105" s="355"/>
      <c r="TGX105" s="356"/>
      <c r="TGY105" s="357"/>
      <c r="TGZ105" s="357"/>
      <c r="THA105" s="357"/>
      <c r="THB105" s="357"/>
      <c r="THC105" s="357"/>
      <c r="THD105" s="357"/>
      <c r="THE105" s="357"/>
      <c r="THF105" s="357"/>
      <c r="THG105" s="357"/>
      <c r="THH105" s="357"/>
      <c r="THI105" s="357"/>
      <c r="THJ105" s="357"/>
      <c r="THK105" s="357"/>
      <c r="THL105" s="357"/>
      <c r="THM105" s="357"/>
      <c r="THN105" s="357"/>
      <c r="THO105" s="357"/>
      <c r="THP105" s="357"/>
      <c r="THQ105" s="357"/>
      <c r="THR105" s="357"/>
      <c r="THS105" s="357"/>
      <c r="THT105" s="357"/>
      <c r="THU105" s="357"/>
      <c r="THV105" s="357"/>
      <c r="THW105" s="357"/>
      <c r="THX105" s="357"/>
      <c r="THY105" s="357"/>
      <c r="THZ105" s="357"/>
      <c r="TIA105" s="357"/>
      <c r="TIB105" s="357"/>
      <c r="TIC105" s="357"/>
      <c r="TID105" s="357"/>
      <c r="TIE105" s="357"/>
      <c r="TIF105" s="357"/>
      <c r="TIG105" s="357"/>
      <c r="TIH105" s="357"/>
      <c r="TII105" s="357"/>
      <c r="TIJ105" s="357"/>
      <c r="TIK105" s="357"/>
      <c r="TIL105" s="357"/>
      <c r="TIM105" s="357"/>
      <c r="TIN105" s="357"/>
      <c r="TIO105" s="357"/>
      <c r="TIP105" s="357"/>
      <c r="TIQ105" s="357"/>
      <c r="TIR105" s="355"/>
      <c r="TIS105" s="356"/>
      <c r="TIT105" s="357"/>
      <c r="TIU105" s="357"/>
      <c r="TIV105" s="357"/>
      <c r="TIW105" s="357"/>
      <c r="TIX105" s="357"/>
      <c r="TIY105" s="357"/>
      <c r="TIZ105" s="357"/>
      <c r="TJA105" s="357"/>
      <c r="TJB105" s="357"/>
      <c r="TJC105" s="357"/>
      <c r="TJD105" s="357"/>
      <c r="TJE105" s="357"/>
      <c r="TJF105" s="357"/>
      <c r="TJG105" s="357"/>
      <c r="TJH105" s="357"/>
      <c r="TJI105" s="357"/>
      <c r="TJJ105" s="357"/>
      <c r="TJK105" s="357"/>
      <c r="TJL105" s="357"/>
      <c r="TJM105" s="357"/>
      <c r="TJN105" s="357"/>
      <c r="TJO105" s="357"/>
      <c r="TJP105" s="357"/>
      <c r="TJQ105" s="357"/>
      <c r="TJR105" s="357"/>
      <c r="TJS105" s="357"/>
      <c r="TJT105" s="357"/>
      <c r="TJU105" s="357"/>
      <c r="TJV105" s="357"/>
      <c r="TJW105" s="357"/>
      <c r="TJX105" s="357"/>
      <c r="TJY105" s="357"/>
      <c r="TJZ105" s="357"/>
      <c r="TKA105" s="357"/>
      <c r="TKB105" s="357"/>
      <c r="TKC105" s="357"/>
      <c r="TKD105" s="357"/>
      <c r="TKE105" s="357"/>
      <c r="TKF105" s="357"/>
      <c r="TKG105" s="357"/>
      <c r="TKH105" s="357"/>
      <c r="TKI105" s="357"/>
      <c r="TKJ105" s="357"/>
      <c r="TKK105" s="357"/>
      <c r="TKL105" s="357"/>
      <c r="TKM105" s="355"/>
      <c r="TKN105" s="356"/>
      <c r="TKO105" s="357"/>
      <c r="TKP105" s="357"/>
      <c r="TKQ105" s="357"/>
      <c r="TKR105" s="357"/>
      <c r="TKS105" s="357"/>
      <c r="TKT105" s="357"/>
      <c r="TKU105" s="357"/>
      <c r="TKV105" s="357"/>
      <c r="TKW105" s="357"/>
      <c r="TKX105" s="357"/>
      <c r="TKY105" s="357"/>
      <c r="TKZ105" s="357"/>
      <c r="TLA105" s="357"/>
      <c r="TLB105" s="357"/>
      <c r="TLC105" s="357"/>
      <c r="TLD105" s="357"/>
      <c r="TLE105" s="357"/>
      <c r="TLF105" s="357"/>
      <c r="TLG105" s="357"/>
      <c r="TLH105" s="357"/>
      <c r="TLI105" s="357"/>
      <c r="TLJ105" s="357"/>
      <c r="TLK105" s="357"/>
      <c r="TLL105" s="357"/>
      <c r="TLM105" s="357"/>
      <c r="TLN105" s="357"/>
      <c r="TLO105" s="357"/>
      <c r="TLP105" s="357"/>
      <c r="TLQ105" s="357"/>
      <c r="TLR105" s="357"/>
      <c r="TLS105" s="357"/>
      <c r="TLT105" s="357"/>
      <c r="TLU105" s="357"/>
      <c r="TLV105" s="357"/>
      <c r="TLW105" s="357"/>
      <c r="TLX105" s="357"/>
      <c r="TLY105" s="357"/>
      <c r="TLZ105" s="357"/>
      <c r="TMA105" s="357"/>
      <c r="TMB105" s="357"/>
      <c r="TMC105" s="357"/>
      <c r="TMD105" s="357"/>
      <c r="TME105" s="357"/>
      <c r="TMF105" s="357"/>
      <c r="TMG105" s="357"/>
      <c r="TMH105" s="355"/>
      <c r="TMI105" s="356"/>
      <c r="TMJ105" s="357"/>
      <c r="TMK105" s="357"/>
      <c r="TML105" s="357"/>
      <c r="TMM105" s="357"/>
      <c r="TMN105" s="357"/>
      <c r="TMO105" s="357"/>
      <c r="TMP105" s="357"/>
      <c r="TMQ105" s="357"/>
      <c r="TMR105" s="357"/>
      <c r="TMS105" s="357"/>
      <c r="TMT105" s="357"/>
      <c r="TMU105" s="357"/>
      <c r="TMV105" s="357"/>
      <c r="TMW105" s="357"/>
      <c r="TMX105" s="357"/>
      <c r="TMY105" s="357"/>
      <c r="TMZ105" s="357"/>
      <c r="TNA105" s="357"/>
      <c r="TNB105" s="357"/>
      <c r="TNC105" s="357"/>
      <c r="TND105" s="357"/>
      <c r="TNE105" s="357"/>
      <c r="TNF105" s="357"/>
      <c r="TNG105" s="357"/>
      <c r="TNH105" s="357"/>
      <c r="TNI105" s="357"/>
      <c r="TNJ105" s="357"/>
      <c r="TNK105" s="357"/>
      <c r="TNL105" s="357"/>
      <c r="TNM105" s="357"/>
      <c r="TNN105" s="357"/>
      <c r="TNO105" s="357"/>
      <c r="TNP105" s="357"/>
      <c r="TNQ105" s="357"/>
      <c r="TNR105" s="357"/>
      <c r="TNS105" s="357"/>
      <c r="TNT105" s="357"/>
      <c r="TNU105" s="357"/>
      <c r="TNV105" s="357"/>
      <c r="TNW105" s="357"/>
      <c r="TNX105" s="357"/>
      <c r="TNY105" s="357"/>
      <c r="TNZ105" s="357"/>
      <c r="TOA105" s="357"/>
      <c r="TOB105" s="357"/>
      <c r="TOC105" s="355"/>
      <c r="TOD105" s="356"/>
      <c r="TOE105" s="357"/>
      <c r="TOF105" s="357"/>
      <c r="TOG105" s="357"/>
      <c r="TOH105" s="357"/>
      <c r="TOI105" s="357"/>
      <c r="TOJ105" s="357"/>
      <c r="TOK105" s="357"/>
      <c r="TOL105" s="357"/>
      <c r="TOM105" s="357"/>
      <c r="TON105" s="357"/>
      <c r="TOO105" s="357"/>
      <c r="TOP105" s="357"/>
      <c r="TOQ105" s="357"/>
      <c r="TOR105" s="357"/>
      <c r="TOS105" s="357"/>
      <c r="TOT105" s="357"/>
      <c r="TOU105" s="357"/>
      <c r="TOV105" s="357"/>
      <c r="TOW105" s="357"/>
      <c r="TOX105" s="357"/>
      <c r="TOY105" s="357"/>
      <c r="TOZ105" s="357"/>
      <c r="TPA105" s="357"/>
      <c r="TPB105" s="357"/>
      <c r="TPC105" s="357"/>
      <c r="TPD105" s="357"/>
      <c r="TPE105" s="357"/>
      <c r="TPF105" s="357"/>
      <c r="TPG105" s="357"/>
      <c r="TPH105" s="357"/>
      <c r="TPI105" s="357"/>
      <c r="TPJ105" s="357"/>
      <c r="TPK105" s="357"/>
      <c r="TPL105" s="357"/>
      <c r="TPM105" s="357"/>
      <c r="TPN105" s="357"/>
      <c r="TPO105" s="357"/>
      <c r="TPP105" s="357"/>
      <c r="TPQ105" s="357"/>
      <c r="TPR105" s="357"/>
      <c r="TPS105" s="357"/>
      <c r="TPT105" s="357"/>
      <c r="TPU105" s="357"/>
      <c r="TPV105" s="357"/>
      <c r="TPW105" s="357"/>
      <c r="TPX105" s="355"/>
      <c r="TPY105" s="356"/>
      <c r="TPZ105" s="357"/>
      <c r="TQA105" s="357"/>
      <c r="TQB105" s="357"/>
      <c r="TQC105" s="357"/>
      <c r="TQD105" s="357"/>
      <c r="TQE105" s="357"/>
      <c r="TQF105" s="357"/>
      <c r="TQG105" s="357"/>
      <c r="TQH105" s="357"/>
      <c r="TQI105" s="357"/>
      <c r="TQJ105" s="357"/>
      <c r="TQK105" s="357"/>
      <c r="TQL105" s="357"/>
      <c r="TQM105" s="357"/>
      <c r="TQN105" s="357"/>
      <c r="TQO105" s="357"/>
      <c r="TQP105" s="357"/>
      <c r="TQQ105" s="357"/>
      <c r="TQR105" s="357"/>
      <c r="TQS105" s="357"/>
      <c r="TQT105" s="357"/>
      <c r="TQU105" s="357"/>
      <c r="TQV105" s="357"/>
      <c r="TQW105" s="357"/>
      <c r="TQX105" s="357"/>
      <c r="TQY105" s="357"/>
      <c r="TQZ105" s="357"/>
      <c r="TRA105" s="357"/>
      <c r="TRB105" s="357"/>
      <c r="TRC105" s="357"/>
      <c r="TRD105" s="357"/>
      <c r="TRE105" s="357"/>
      <c r="TRF105" s="357"/>
      <c r="TRG105" s="357"/>
      <c r="TRH105" s="357"/>
      <c r="TRI105" s="357"/>
      <c r="TRJ105" s="357"/>
      <c r="TRK105" s="357"/>
      <c r="TRL105" s="357"/>
      <c r="TRM105" s="357"/>
      <c r="TRN105" s="357"/>
      <c r="TRO105" s="357"/>
      <c r="TRP105" s="357"/>
      <c r="TRQ105" s="357"/>
      <c r="TRR105" s="357"/>
      <c r="TRS105" s="355"/>
      <c r="TRT105" s="356"/>
      <c r="TRU105" s="357"/>
      <c r="TRV105" s="357"/>
      <c r="TRW105" s="357"/>
      <c r="TRX105" s="357"/>
      <c r="TRY105" s="357"/>
      <c r="TRZ105" s="357"/>
      <c r="TSA105" s="357"/>
      <c r="TSB105" s="357"/>
      <c r="TSC105" s="357"/>
      <c r="TSD105" s="357"/>
      <c r="TSE105" s="357"/>
      <c r="TSF105" s="357"/>
      <c r="TSG105" s="357"/>
      <c r="TSH105" s="357"/>
      <c r="TSI105" s="357"/>
      <c r="TSJ105" s="357"/>
      <c r="TSK105" s="357"/>
      <c r="TSL105" s="357"/>
      <c r="TSM105" s="357"/>
      <c r="TSN105" s="357"/>
      <c r="TSO105" s="357"/>
      <c r="TSP105" s="357"/>
      <c r="TSQ105" s="357"/>
      <c r="TSR105" s="357"/>
      <c r="TSS105" s="357"/>
      <c r="TST105" s="357"/>
      <c r="TSU105" s="357"/>
      <c r="TSV105" s="357"/>
      <c r="TSW105" s="357"/>
      <c r="TSX105" s="357"/>
      <c r="TSY105" s="357"/>
      <c r="TSZ105" s="357"/>
      <c r="TTA105" s="357"/>
      <c r="TTB105" s="357"/>
      <c r="TTC105" s="357"/>
      <c r="TTD105" s="357"/>
      <c r="TTE105" s="357"/>
      <c r="TTF105" s="357"/>
      <c r="TTG105" s="357"/>
      <c r="TTH105" s="357"/>
      <c r="TTI105" s="357"/>
      <c r="TTJ105" s="357"/>
      <c r="TTK105" s="357"/>
      <c r="TTL105" s="357"/>
      <c r="TTM105" s="357"/>
      <c r="TTN105" s="355"/>
      <c r="TTO105" s="356"/>
      <c r="TTP105" s="357"/>
      <c r="TTQ105" s="357"/>
      <c r="TTR105" s="357"/>
      <c r="TTS105" s="357"/>
      <c r="TTT105" s="357"/>
      <c r="TTU105" s="357"/>
      <c r="TTV105" s="357"/>
      <c r="TTW105" s="357"/>
      <c r="TTX105" s="357"/>
      <c r="TTY105" s="357"/>
      <c r="TTZ105" s="357"/>
      <c r="TUA105" s="357"/>
      <c r="TUB105" s="357"/>
      <c r="TUC105" s="357"/>
      <c r="TUD105" s="357"/>
      <c r="TUE105" s="357"/>
      <c r="TUF105" s="357"/>
      <c r="TUG105" s="357"/>
      <c r="TUH105" s="357"/>
      <c r="TUI105" s="357"/>
      <c r="TUJ105" s="357"/>
      <c r="TUK105" s="357"/>
      <c r="TUL105" s="357"/>
      <c r="TUM105" s="357"/>
      <c r="TUN105" s="357"/>
      <c r="TUO105" s="357"/>
      <c r="TUP105" s="357"/>
      <c r="TUQ105" s="357"/>
      <c r="TUR105" s="357"/>
      <c r="TUS105" s="357"/>
      <c r="TUT105" s="357"/>
      <c r="TUU105" s="357"/>
      <c r="TUV105" s="357"/>
      <c r="TUW105" s="357"/>
      <c r="TUX105" s="357"/>
      <c r="TUY105" s="357"/>
      <c r="TUZ105" s="357"/>
      <c r="TVA105" s="357"/>
      <c r="TVB105" s="357"/>
      <c r="TVC105" s="357"/>
      <c r="TVD105" s="357"/>
      <c r="TVE105" s="357"/>
      <c r="TVF105" s="357"/>
      <c r="TVG105" s="357"/>
      <c r="TVH105" s="357"/>
      <c r="TVI105" s="355"/>
      <c r="TVJ105" s="356"/>
      <c r="TVK105" s="357"/>
      <c r="TVL105" s="357"/>
      <c r="TVM105" s="357"/>
      <c r="TVN105" s="357"/>
      <c r="TVO105" s="357"/>
      <c r="TVP105" s="357"/>
      <c r="TVQ105" s="357"/>
      <c r="TVR105" s="357"/>
      <c r="TVS105" s="357"/>
      <c r="TVT105" s="357"/>
      <c r="TVU105" s="357"/>
      <c r="TVV105" s="357"/>
      <c r="TVW105" s="357"/>
      <c r="TVX105" s="357"/>
      <c r="TVY105" s="357"/>
      <c r="TVZ105" s="357"/>
      <c r="TWA105" s="357"/>
      <c r="TWB105" s="357"/>
      <c r="TWC105" s="357"/>
      <c r="TWD105" s="357"/>
      <c r="TWE105" s="357"/>
      <c r="TWF105" s="357"/>
      <c r="TWG105" s="357"/>
      <c r="TWH105" s="357"/>
      <c r="TWI105" s="357"/>
      <c r="TWJ105" s="357"/>
      <c r="TWK105" s="357"/>
      <c r="TWL105" s="357"/>
      <c r="TWM105" s="357"/>
      <c r="TWN105" s="357"/>
      <c r="TWO105" s="357"/>
      <c r="TWP105" s="357"/>
      <c r="TWQ105" s="357"/>
      <c r="TWR105" s="357"/>
      <c r="TWS105" s="357"/>
      <c r="TWT105" s="357"/>
      <c r="TWU105" s="357"/>
      <c r="TWV105" s="357"/>
      <c r="TWW105" s="357"/>
      <c r="TWX105" s="357"/>
      <c r="TWY105" s="357"/>
      <c r="TWZ105" s="357"/>
      <c r="TXA105" s="357"/>
      <c r="TXB105" s="357"/>
      <c r="TXC105" s="357"/>
      <c r="TXD105" s="355"/>
      <c r="TXE105" s="356"/>
      <c r="TXF105" s="357"/>
      <c r="TXG105" s="357"/>
      <c r="TXH105" s="357"/>
      <c r="TXI105" s="357"/>
      <c r="TXJ105" s="357"/>
      <c r="TXK105" s="357"/>
      <c r="TXL105" s="357"/>
      <c r="TXM105" s="357"/>
      <c r="TXN105" s="357"/>
      <c r="TXO105" s="357"/>
      <c r="TXP105" s="357"/>
      <c r="TXQ105" s="357"/>
      <c r="TXR105" s="357"/>
      <c r="TXS105" s="357"/>
      <c r="TXT105" s="357"/>
      <c r="TXU105" s="357"/>
      <c r="TXV105" s="357"/>
      <c r="TXW105" s="357"/>
      <c r="TXX105" s="357"/>
      <c r="TXY105" s="357"/>
      <c r="TXZ105" s="357"/>
      <c r="TYA105" s="357"/>
      <c r="TYB105" s="357"/>
      <c r="TYC105" s="357"/>
      <c r="TYD105" s="357"/>
      <c r="TYE105" s="357"/>
      <c r="TYF105" s="357"/>
      <c r="TYG105" s="357"/>
      <c r="TYH105" s="357"/>
      <c r="TYI105" s="357"/>
      <c r="TYJ105" s="357"/>
      <c r="TYK105" s="357"/>
      <c r="TYL105" s="357"/>
      <c r="TYM105" s="357"/>
      <c r="TYN105" s="357"/>
      <c r="TYO105" s="357"/>
      <c r="TYP105" s="357"/>
      <c r="TYQ105" s="357"/>
      <c r="TYR105" s="357"/>
      <c r="TYS105" s="357"/>
      <c r="TYT105" s="357"/>
      <c r="TYU105" s="357"/>
      <c r="TYV105" s="357"/>
      <c r="TYW105" s="357"/>
      <c r="TYX105" s="357"/>
      <c r="TYY105" s="355"/>
      <c r="TYZ105" s="356"/>
      <c r="TZA105" s="357"/>
      <c r="TZB105" s="357"/>
      <c r="TZC105" s="357"/>
      <c r="TZD105" s="357"/>
      <c r="TZE105" s="357"/>
      <c r="TZF105" s="357"/>
      <c r="TZG105" s="357"/>
      <c r="TZH105" s="357"/>
      <c r="TZI105" s="357"/>
      <c r="TZJ105" s="357"/>
      <c r="TZK105" s="357"/>
      <c r="TZL105" s="357"/>
      <c r="TZM105" s="357"/>
      <c r="TZN105" s="357"/>
      <c r="TZO105" s="357"/>
      <c r="TZP105" s="357"/>
      <c r="TZQ105" s="357"/>
      <c r="TZR105" s="357"/>
      <c r="TZS105" s="357"/>
      <c r="TZT105" s="357"/>
      <c r="TZU105" s="357"/>
      <c r="TZV105" s="357"/>
      <c r="TZW105" s="357"/>
      <c r="TZX105" s="357"/>
      <c r="TZY105" s="357"/>
      <c r="TZZ105" s="357"/>
      <c r="UAA105" s="357"/>
      <c r="UAB105" s="357"/>
      <c r="UAC105" s="357"/>
      <c r="UAD105" s="357"/>
      <c r="UAE105" s="357"/>
      <c r="UAF105" s="357"/>
      <c r="UAG105" s="357"/>
      <c r="UAH105" s="357"/>
      <c r="UAI105" s="357"/>
      <c r="UAJ105" s="357"/>
      <c r="UAK105" s="357"/>
      <c r="UAL105" s="357"/>
      <c r="UAM105" s="357"/>
      <c r="UAN105" s="357"/>
      <c r="UAO105" s="357"/>
      <c r="UAP105" s="357"/>
      <c r="UAQ105" s="357"/>
      <c r="UAR105" s="357"/>
      <c r="UAS105" s="357"/>
      <c r="UAT105" s="355"/>
      <c r="UAU105" s="356"/>
      <c r="UAV105" s="357"/>
      <c r="UAW105" s="357"/>
      <c r="UAX105" s="357"/>
      <c r="UAY105" s="357"/>
      <c r="UAZ105" s="357"/>
      <c r="UBA105" s="357"/>
      <c r="UBB105" s="357"/>
      <c r="UBC105" s="357"/>
      <c r="UBD105" s="357"/>
      <c r="UBE105" s="357"/>
      <c r="UBF105" s="357"/>
      <c r="UBG105" s="357"/>
      <c r="UBH105" s="357"/>
      <c r="UBI105" s="357"/>
      <c r="UBJ105" s="357"/>
      <c r="UBK105" s="357"/>
      <c r="UBL105" s="357"/>
      <c r="UBM105" s="357"/>
      <c r="UBN105" s="357"/>
      <c r="UBO105" s="357"/>
      <c r="UBP105" s="357"/>
      <c r="UBQ105" s="357"/>
      <c r="UBR105" s="357"/>
      <c r="UBS105" s="357"/>
      <c r="UBT105" s="357"/>
      <c r="UBU105" s="357"/>
      <c r="UBV105" s="357"/>
      <c r="UBW105" s="357"/>
      <c r="UBX105" s="357"/>
      <c r="UBY105" s="357"/>
      <c r="UBZ105" s="357"/>
      <c r="UCA105" s="357"/>
      <c r="UCB105" s="357"/>
      <c r="UCC105" s="357"/>
      <c r="UCD105" s="357"/>
      <c r="UCE105" s="357"/>
      <c r="UCF105" s="357"/>
      <c r="UCG105" s="357"/>
      <c r="UCH105" s="357"/>
      <c r="UCI105" s="357"/>
      <c r="UCJ105" s="357"/>
      <c r="UCK105" s="357"/>
      <c r="UCL105" s="357"/>
      <c r="UCM105" s="357"/>
      <c r="UCN105" s="357"/>
      <c r="UCO105" s="355"/>
      <c r="UCP105" s="356"/>
      <c r="UCQ105" s="357"/>
      <c r="UCR105" s="357"/>
      <c r="UCS105" s="357"/>
      <c r="UCT105" s="357"/>
      <c r="UCU105" s="357"/>
      <c r="UCV105" s="357"/>
      <c r="UCW105" s="357"/>
      <c r="UCX105" s="357"/>
      <c r="UCY105" s="357"/>
      <c r="UCZ105" s="357"/>
      <c r="UDA105" s="357"/>
      <c r="UDB105" s="357"/>
      <c r="UDC105" s="357"/>
      <c r="UDD105" s="357"/>
      <c r="UDE105" s="357"/>
      <c r="UDF105" s="357"/>
      <c r="UDG105" s="357"/>
      <c r="UDH105" s="357"/>
      <c r="UDI105" s="357"/>
      <c r="UDJ105" s="357"/>
      <c r="UDK105" s="357"/>
      <c r="UDL105" s="357"/>
      <c r="UDM105" s="357"/>
      <c r="UDN105" s="357"/>
      <c r="UDO105" s="357"/>
      <c r="UDP105" s="357"/>
      <c r="UDQ105" s="357"/>
      <c r="UDR105" s="357"/>
      <c r="UDS105" s="357"/>
      <c r="UDT105" s="357"/>
      <c r="UDU105" s="357"/>
      <c r="UDV105" s="357"/>
      <c r="UDW105" s="357"/>
      <c r="UDX105" s="357"/>
      <c r="UDY105" s="357"/>
      <c r="UDZ105" s="357"/>
      <c r="UEA105" s="357"/>
      <c r="UEB105" s="357"/>
      <c r="UEC105" s="357"/>
      <c r="UED105" s="357"/>
      <c r="UEE105" s="357"/>
      <c r="UEF105" s="357"/>
      <c r="UEG105" s="357"/>
      <c r="UEH105" s="357"/>
      <c r="UEI105" s="357"/>
      <c r="UEJ105" s="355"/>
      <c r="UEK105" s="356"/>
      <c r="UEL105" s="357"/>
      <c r="UEM105" s="357"/>
      <c r="UEN105" s="357"/>
      <c r="UEO105" s="357"/>
      <c r="UEP105" s="357"/>
      <c r="UEQ105" s="357"/>
      <c r="UER105" s="357"/>
      <c r="UES105" s="357"/>
      <c r="UET105" s="357"/>
      <c r="UEU105" s="357"/>
      <c r="UEV105" s="357"/>
      <c r="UEW105" s="357"/>
      <c r="UEX105" s="357"/>
      <c r="UEY105" s="357"/>
      <c r="UEZ105" s="357"/>
      <c r="UFA105" s="357"/>
      <c r="UFB105" s="357"/>
      <c r="UFC105" s="357"/>
      <c r="UFD105" s="357"/>
      <c r="UFE105" s="357"/>
      <c r="UFF105" s="357"/>
      <c r="UFG105" s="357"/>
      <c r="UFH105" s="357"/>
      <c r="UFI105" s="357"/>
      <c r="UFJ105" s="357"/>
      <c r="UFK105" s="357"/>
      <c r="UFL105" s="357"/>
      <c r="UFM105" s="357"/>
      <c r="UFN105" s="357"/>
      <c r="UFO105" s="357"/>
      <c r="UFP105" s="357"/>
      <c r="UFQ105" s="357"/>
      <c r="UFR105" s="357"/>
      <c r="UFS105" s="357"/>
      <c r="UFT105" s="357"/>
      <c r="UFU105" s="357"/>
      <c r="UFV105" s="357"/>
      <c r="UFW105" s="357"/>
      <c r="UFX105" s="357"/>
      <c r="UFY105" s="357"/>
      <c r="UFZ105" s="357"/>
      <c r="UGA105" s="357"/>
      <c r="UGB105" s="357"/>
      <c r="UGC105" s="357"/>
      <c r="UGD105" s="357"/>
      <c r="UGE105" s="355"/>
      <c r="UGF105" s="356"/>
      <c r="UGG105" s="357"/>
      <c r="UGH105" s="357"/>
      <c r="UGI105" s="357"/>
      <c r="UGJ105" s="357"/>
      <c r="UGK105" s="357"/>
      <c r="UGL105" s="357"/>
      <c r="UGM105" s="357"/>
      <c r="UGN105" s="357"/>
      <c r="UGO105" s="357"/>
      <c r="UGP105" s="357"/>
      <c r="UGQ105" s="357"/>
      <c r="UGR105" s="357"/>
      <c r="UGS105" s="357"/>
      <c r="UGT105" s="357"/>
      <c r="UGU105" s="357"/>
      <c r="UGV105" s="357"/>
      <c r="UGW105" s="357"/>
      <c r="UGX105" s="357"/>
      <c r="UGY105" s="357"/>
      <c r="UGZ105" s="357"/>
      <c r="UHA105" s="357"/>
      <c r="UHB105" s="357"/>
      <c r="UHC105" s="357"/>
      <c r="UHD105" s="357"/>
      <c r="UHE105" s="357"/>
      <c r="UHF105" s="357"/>
      <c r="UHG105" s="357"/>
      <c r="UHH105" s="357"/>
      <c r="UHI105" s="357"/>
      <c r="UHJ105" s="357"/>
      <c r="UHK105" s="357"/>
      <c r="UHL105" s="357"/>
      <c r="UHM105" s="357"/>
      <c r="UHN105" s="357"/>
      <c r="UHO105" s="357"/>
      <c r="UHP105" s="357"/>
      <c r="UHQ105" s="357"/>
      <c r="UHR105" s="357"/>
      <c r="UHS105" s="357"/>
      <c r="UHT105" s="357"/>
      <c r="UHU105" s="357"/>
      <c r="UHV105" s="357"/>
      <c r="UHW105" s="357"/>
      <c r="UHX105" s="357"/>
      <c r="UHY105" s="357"/>
      <c r="UHZ105" s="355"/>
      <c r="UIA105" s="356"/>
      <c r="UIB105" s="357"/>
      <c r="UIC105" s="357"/>
      <c r="UID105" s="357"/>
      <c r="UIE105" s="357"/>
      <c r="UIF105" s="357"/>
      <c r="UIG105" s="357"/>
      <c r="UIH105" s="357"/>
      <c r="UII105" s="357"/>
      <c r="UIJ105" s="357"/>
      <c r="UIK105" s="357"/>
      <c r="UIL105" s="357"/>
      <c r="UIM105" s="357"/>
      <c r="UIN105" s="357"/>
      <c r="UIO105" s="357"/>
      <c r="UIP105" s="357"/>
      <c r="UIQ105" s="357"/>
      <c r="UIR105" s="357"/>
      <c r="UIS105" s="357"/>
      <c r="UIT105" s="357"/>
      <c r="UIU105" s="357"/>
      <c r="UIV105" s="357"/>
      <c r="UIW105" s="357"/>
      <c r="UIX105" s="357"/>
      <c r="UIY105" s="357"/>
      <c r="UIZ105" s="357"/>
      <c r="UJA105" s="357"/>
      <c r="UJB105" s="357"/>
      <c r="UJC105" s="357"/>
      <c r="UJD105" s="357"/>
      <c r="UJE105" s="357"/>
      <c r="UJF105" s="357"/>
      <c r="UJG105" s="357"/>
      <c r="UJH105" s="357"/>
      <c r="UJI105" s="357"/>
      <c r="UJJ105" s="357"/>
      <c r="UJK105" s="357"/>
      <c r="UJL105" s="357"/>
      <c r="UJM105" s="357"/>
      <c r="UJN105" s="357"/>
      <c r="UJO105" s="357"/>
      <c r="UJP105" s="357"/>
      <c r="UJQ105" s="357"/>
      <c r="UJR105" s="357"/>
      <c r="UJS105" s="357"/>
      <c r="UJT105" s="357"/>
      <c r="UJU105" s="355"/>
      <c r="UJV105" s="356"/>
      <c r="UJW105" s="357"/>
      <c r="UJX105" s="357"/>
      <c r="UJY105" s="357"/>
      <c r="UJZ105" s="357"/>
      <c r="UKA105" s="357"/>
      <c r="UKB105" s="357"/>
      <c r="UKC105" s="357"/>
      <c r="UKD105" s="357"/>
      <c r="UKE105" s="357"/>
      <c r="UKF105" s="357"/>
      <c r="UKG105" s="357"/>
      <c r="UKH105" s="357"/>
      <c r="UKI105" s="357"/>
      <c r="UKJ105" s="357"/>
      <c r="UKK105" s="357"/>
      <c r="UKL105" s="357"/>
      <c r="UKM105" s="357"/>
      <c r="UKN105" s="357"/>
      <c r="UKO105" s="357"/>
      <c r="UKP105" s="357"/>
      <c r="UKQ105" s="357"/>
      <c r="UKR105" s="357"/>
      <c r="UKS105" s="357"/>
      <c r="UKT105" s="357"/>
      <c r="UKU105" s="357"/>
      <c r="UKV105" s="357"/>
      <c r="UKW105" s="357"/>
      <c r="UKX105" s="357"/>
      <c r="UKY105" s="357"/>
      <c r="UKZ105" s="357"/>
      <c r="ULA105" s="357"/>
      <c r="ULB105" s="357"/>
      <c r="ULC105" s="357"/>
      <c r="ULD105" s="357"/>
      <c r="ULE105" s="357"/>
      <c r="ULF105" s="357"/>
      <c r="ULG105" s="357"/>
      <c r="ULH105" s="357"/>
      <c r="ULI105" s="357"/>
      <c r="ULJ105" s="357"/>
      <c r="ULK105" s="357"/>
      <c r="ULL105" s="357"/>
      <c r="ULM105" s="357"/>
      <c r="ULN105" s="357"/>
      <c r="ULO105" s="357"/>
      <c r="ULP105" s="355"/>
      <c r="ULQ105" s="356"/>
      <c r="ULR105" s="357"/>
      <c r="ULS105" s="357"/>
      <c r="ULT105" s="357"/>
      <c r="ULU105" s="357"/>
      <c r="ULV105" s="357"/>
      <c r="ULW105" s="357"/>
      <c r="ULX105" s="357"/>
      <c r="ULY105" s="357"/>
      <c r="ULZ105" s="357"/>
      <c r="UMA105" s="357"/>
      <c r="UMB105" s="357"/>
      <c r="UMC105" s="357"/>
      <c r="UMD105" s="357"/>
      <c r="UME105" s="357"/>
      <c r="UMF105" s="357"/>
      <c r="UMG105" s="357"/>
      <c r="UMH105" s="357"/>
      <c r="UMI105" s="357"/>
      <c r="UMJ105" s="357"/>
      <c r="UMK105" s="357"/>
      <c r="UML105" s="357"/>
      <c r="UMM105" s="357"/>
      <c r="UMN105" s="357"/>
      <c r="UMO105" s="357"/>
      <c r="UMP105" s="357"/>
      <c r="UMQ105" s="357"/>
      <c r="UMR105" s="357"/>
      <c r="UMS105" s="357"/>
      <c r="UMT105" s="357"/>
      <c r="UMU105" s="357"/>
      <c r="UMV105" s="357"/>
      <c r="UMW105" s="357"/>
      <c r="UMX105" s="357"/>
      <c r="UMY105" s="357"/>
      <c r="UMZ105" s="357"/>
      <c r="UNA105" s="357"/>
      <c r="UNB105" s="357"/>
      <c r="UNC105" s="357"/>
      <c r="UND105" s="357"/>
      <c r="UNE105" s="357"/>
      <c r="UNF105" s="357"/>
      <c r="UNG105" s="357"/>
      <c r="UNH105" s="357"/>
      <c r="UNI105" s="357"/>
      <c r="UNJ105" s="357"/>
      <c r="UNK105" s="355"/>
      <c r="UNL105" s="356"/>
      <c r="UNM105" s="357"/>
      <c r="UNN105" s="357"/>
      <c r="UNO105" s="357"/>
      <c r="UNP105" s="357"/>
      <c r="UNQ105" s="357"/>
      <c r="UNR105" s="357"/>
      <c r="UNS105" s="357"/>
      <c r="UNT105" s="357"/>
      <c r="UNU105" s="357"/>
      <c r="UNV105" s="357"/>
      <c r="UNW105" s="357"/>
      <c r="UNX105" s="357"/>
      <c r="UNY105" s="357"/>
      <c r="UNZ105" s="357"/>
      <c r="UOA105" s="357"/>
      <c r="UOB105" s="357"/>
      <c r="UOC105" s="357"/>
      <c r="UOD105" s="357"/>
      <c r="UOE105" s="357"/>
      <c r="UOF105" s="357"/>
      <c r="UOG105" s="357"/>
      <c r="UOH105" s="357"/>
      <c r="UOI105" s="357"/>
      <c r="UOJ105" s="357"/>
      <c r="UOK105" s="357"/>
      <c r="UOL105" s="357"/>
      <c r="UOM105" s="357"/>
      <c r="UON105" s="357"/>
      <c r="UOO105" s="357"/>
      <c r="UOP105" s="357"/>
      <c r="UOQ105" s="357"/>
      <c r="UOR105" s="357"/>
      <c r="UOS105" s="357"/>
      <c r="UOT105" s="357"/>
      <c r="UOU105" s="357"/>
      <c r="UOV105" s="357"/>
      <c r="UOW105" s="357"/>
      <c r="UOX105" s="357"/>
      <c r="UOY105" s="357"/>
      <c r="UOZ105" s="357"/>
      <c r="UPA105" s="357"/>
      <c r="UPB105" s="357"/>
      <c r="UPC105" s="357"/>
      <c r="UPD105" s="357"/>
      <c r="UPE105" s="357"/>
      <c r="UPF105" s="355"/>
      <c r="UPG105" s="356"/>
      <c r="UPH105" s="357"/>
      <c r="UPI105" s="357"/>
      <c r="UPJ105" s="357"/>
      <c r="UPK105" s="357"/>
      <c r="UPL105" s="357"/>
      <c r="UPM105" s="357"/>
      <c r="UPN105" s="357"/>
      <c r="UPO105" s="357"/>
      <c r="UPP105" s="357"/>
      <c r="UPQ105" s="357"/>
      <c r="UPR105" s="357"/>
      <c r="UPS105" s="357"/>
      <c r="UPT105" s="357"/>
      <c r="UPU105" s="357"/>
      <c r="UPV105" s="357"/>
      <c r="UPW105" s="357"/>
      <c r="UPX105" s="357"/>
      <c r="UPY105" s="357"/>
      <c r="UPZ105" s="357"/>
      <c r="UQA105" s="357"/>
      <c r="UQB105" s="357"/>
      <c r="UQC105" s="357"/>
      <c r="UQD105" s="357"/>
      <c r="UQE105" s="357"/>
      <c r="UQF105" s="357"/>
      <c r="UQG105" s="357"/>
      <c r="UQH105" s="357"/>
      <c r="UQI105" s="357"/>
      <c r="UQJ105" s="357"/>
      <c r="UQK105" s="357"/>
      <c r="UQL105" s="357"/>
      <c r="UQM105" s="357"/>
      <c r="UQN105" s="357"/>
      <c r="UQO105" s="357"/>
      <c r="UQP105" s="357"/>
      <c r="UQQ105" s="357"/>
      <c r="UQR105" s="357"/>
      <c r="UQS105" s="357"/>
      <c r="UQT105" s="357"/>
      <c r="UQU105" s="357"/>
      <c r="UQV105" s="357"/>
      <c r="UQW105" s="357"/>
      <c r="UQX105" s="357"/>
      <c r="UQY105" s="357"/>
      <c r="UQZ105" s="357"/>
      <c r="URA105" s="355"/>
      <c r="URB105" s="356"/>
      <c r="URC105" s="357"/>
      <c r="URD105" s="357"/>
      <c r="URE105" s="357"/>
      <c r="URF105" s="357"/>
      <c r="URG105" s="357"/>
      <c r="URH105" s="357"/>
      <c r="URI105" s="357"/>
      <c r="URJ105" s="357"/>
      <c r="URK105" s="357"/>
      <c r="URL105" s="357"/>
      <c r="URM105" s="357"/>
      <c r="URN105" s="357"/>
      <c r="URO105" s="357"/>
      <c r="URP105" s="357"/>
      <c r="URQ105" s="357"/>
      <c r="URR105" s="357"/>
      <c r="URS105" s="357"/>
      <c r="URT105" s="357"/>
      <c r="URU105" s="357"/>
      <c r="URV105" s="357"/>
      <c r="URW105" s="357"/>
      <c r="URX105" s="357"/>
      <c r="URY105" s="357"/>
      <c r="URZ105" s="357"/>
      <c r="USA105" s="357"/>
      <c r="USB105" s="357"/>
      <c r="USC105" s="357"/>
      <c r="USD105" s="357"/>
      <c r="USE105" s="357"/>
      <c r="USF105" s="357"/>
      <c r="USG105" s="357"/>
      <c r="USH105" s="357"/>
      <c r="USI105" s="357"/>
      <c r="USJ105" s="357"/>
      <c r="USK105" s="357"/>
      <c r="USL105" s="357"/>
      <c r="USM105" s="357"/>
      <c r="USN105" s="357"/>
      <c r="USO105" s="357"/>
      <c r="USP105" s="357"/>
      <c r="USQ105" s="357"/>
      <c r="USR105" s="357"/>
      <c r="USS105" s="357"/>
      <c r="UST105" s="357"/>
      <c r="USU105" s="357"/>
      <c r="USV105" s="355"/>
      <c r="USW105" s="356"/>
      <c r="USX105" s="357"/>
      <c r="USY105" s="357"/>
      <c r="USZ105" s="357"/>
      <c r="UTA105" s="357"/>
      <c r="UTB105" s="357"/>
      <c r="UTC105" s="357"/>
      <c r="UTD105" s="357"/>
      <c r="UTE105" s="357"/>
      <c r="UTF105" s="357"/>
      <c r="UTG105" s="357"/>
      <c r="UTH105" s="357"/>
      <c r="UTI105" s="357"/>
      <c r="UTJ105" s="357"/>
      <c r="UTK105" s="357"/>
      <c r="UTL105" s="357"/>
      <c r="UTM105" s="357"/>
      <c r="UTN105" s="357"/>
      <c r="UTO105" s="357"/>
      <c r="UTP105" s="357"/>
      <c r="UTQ105" s="357"/>
      <c r="UTR105" s="357"/>
      <c r="UTS105" s="357"/>
      <c r="UTT105" s="357"/>
      <c r="UTU105" s="357"/>
      <c r="UTV105" s="357"/>
      <c r="UTW105" s="357"/>
      <c r="UTX105" s="357"/>
      <c r="UTY105" s="357"/>
      <c r="UTZ105" s="357"/>
      <c r="UUA105" s="357"/>
      <c r="UUB105" s="357"/>
      <c r="UUC105" s="357"/>
      <c r="UUD105" s="357"/>
      <c r="UUE105" s="357"/>
      <c r="UUF105" s="357"/>
      <c r="UUG105" s="357"/>
      <c r="UUH105" s="357"/>
      <c r="UUI105" s="357"/>
      <c r="UUJ105" s="357"/>
      <c r="UUK105" s="357"/>
      <c r="UUL105" s="357"/>
      <c r="UUM105" s="357"/>
      <c r="UUN105" s="357"/>
      <c r="UUO105" s="357"/>
      <c r="UUP105" s="357"/>
      <c r="UUQ105" s="355"/>
      <c r="UUR105" s="356"/>
      <c r="UUS105" s="357"/>
      <c r="UUT105" s="357"/>
      <c r="UUU105" s="357"/>
      <c r="UUV105" s="357"/>
      <c r="UUW105" s="357"/>
      <c r="UUX105" s="357"/>
      <c r="UUY105" s="357"/>
      <c r="UUZ105" s="357"/>
      <c r="UVA105" s="357"/>
      <c r="UVB105" s="357"/>
      <c r="UVC105" s="357"/>
      <c r="UVD105" s="357"/>
      <c r="UVE105" s="357"/>
      <c r="UVF105" s="357"/>
      <c r="UVG105" s="357"/>
      <c r="UVH105" s="357"/>
      <c r="UVI105" s="357"/>
      <c r="UVJ105" s="357"/>
      <c r="UVK105" s="357"/>
      <c r="UVL105" s="357"/>
      <c r="UVM105" s="357"/>
      <c r="UVN105" s="357"/>
      <c r="UVO105" s="357"/>
      <c r="UVP105" s="357"/>
      <c r="UVQ105" s="357"/>
      <c r="UVR105" s="357"/>
      <c r="UVS105" s="357"/>
      <c r="UVT105" s="357"/>
      <c r="UVU105" s="357"/>
      <c r="UVV105" s="357"/>
      <c r="UVW105" s="357"/>
      <c r="UVX105" s="357"/>
      <c r="UVY105" s="357"/>
      <c r="UVZ105" s="357"/>
      <c r="UWA105" s="357"/>
      <c r="UWB105" s="357"/>
      <c r="UWC105" s="357"/>
      <c r="UWD105" s="357"/>
      <c r="UWE105" s="357"/>
      <c r="UWF105" s="357"/>
      <c r="UWG105" s="357"/>
      <c r="UWH105" s="357"/>
      <c r="UWI105" s="357"/>
      <c r="UWJ105" s="357"/>
      <c r="UWK105" s="357"/>
      <c r="UWL105" s="355"/>
      <c r="UWM105" s="356"/>
      <c r="UWN105" s="357"/>
      <c r="UWO105" s="357"/>
      <c r="UWP105" s="357"/>
      <c r="UWQ105" s="357"/>
      <c r="UWR105" s="357"/>
      <c r="UWS105" s="357"/>
      <c r="UWT105" s="357"/>
      <c r="UWU105" s="357"/>
      <c r="UWV105" s="357"/>
      <c r="UWW105" s="357"/>
      <c r="UWX105" s="357"/>
      <c r="UWY105" s="357"/>
      <c r="UWZ105" s="357"/>
      <c r="UXA105" s="357"/>
      <c r="UXB105" s="357"/>
      <c r="UXC105" s="357"/>
      <c r="UXD105" s="357"/>
      <c r="UXE105" s="357"/>
      <c r="UXF105" s="357"/>
      <c r="UXG105" s="357"/>
      <c r="UXH105" s="357"/>
      <c r="UXI105" s="357"/>
      <c r="UXJ105" s="357"/>
      <c r="UXK105" s="357"/>
      <c r="UXL105" s="357"/>
      <c r="UXM105" s="357"/>
      <c r="UXN105" s="357"/>
      <c r="UXO105" s="357"/>
      <c r="UXP105" s="357"/>
      <c r="UXQ105" s="357"/>
      <c r="UXR105" s="357"/>
      <c r="UXS105" s="357"/>
      <c r="UXT105" s="357"/>
      <c r="UXU105" s="357"/>
      <c r="UXV105" s="357"/>
      <c r="UXW105" s="357"/>
      <c r="UXX105" s="357"/>
      <c r="UXY105" s="357"/>
      <c r="UXZ105" s="357"/>
      <c r="UYA105" s="357"/>
      <c r="UYB105" s="357"/>
      <c r="UYC105" s="357"/>
      <c r="UYD105" s="357"/>
      <c r="UYE105" s="357"/>
      <c r="UYF105" s="357"/>
      <c r="UYG105" s="355"/>
      <c r="UYH105" s="356"/>
      <c r="UYI105" s="357"/>
      <c r="UYJ105" s="357"/>
      <c r="UYK105" s="357"/>
      <c r="UYL105" s="357"/>
      <c r="UYM105" s="357"/>
      <c r="UYN105" s="357"/>
      <c r="UYO105" s="357"/>
      <c r="UYP105" s="357"/>
      <c r="UYQ105" s="357"/>
      <c r="UYR105" s="357"/>
      <c r="UYS105" s="357"/>
      <c r="UYT105" s="357"/>
      <c r="UYU105" s="357"/>
      <c r="UYV105" s="357"/>
      <c r="UYW105" s="357"/>
      <c r="UYX105" s="357"/>
      <c r="UYY105" s="357"/>
      <c r="UYZ105" s="357"/>
      <c r="UZA105" s="357"/>
      <c r="UZB105" s="357"/>
      <c r="UZC105" s="357"/>
      <c r="UZD105" s="357"/>
      <c r="UZE105" s="357"/>
      <c r="UZF105" s="357"/>
      <c r="UZG105" s="357"/>
      <c r="UZH105" s="357"/>
      <c r="UZI105" s="357"/>
      <c r="UZJ105" s="357"/>
      <c r="UZK105" s="357"/>
      <c r="UZL105" s="357"/>
      <c r="UZM105" s="357"/>
      <c r="UZN105" s="357"/>
      <c r="UZO105" s="357"/>
      <c r="UZP105" s="357"/>
      <c r="UZQ105" s="357"/>
      <c r="UZR105" s="357"/>
      <c r="UZS105" s="357"/>
      <c r="UZT105" s="357"/>
      <c r="UZU105" s="357"/>
      <c r="UZV105" s="357"/>
      <c r="UZW105" s="357"/>
      <c r="UZX105" s="357"/>
      <c r="UZY105" s="357"/>
      <c r="UZZ105" s="357"/>
      <c r="VAA105" s="357"/>
      <c r="VAB105" s="355"/>
      <c r="VAC105" s="356"/>
      <c r="VAD105" s="357"/>
      <c r="VAE105" s="357"/>
      <c r="VAF105" s="357"/>
      <c r="VAG105" s="357"/>
      <c r="VAH105" s="357"/>
      <c r="VAI105" s="357"/>
      <c r="VAJ105" s="357"/>
      <c r="VAK105" s="357"/>
      <c r="VAL105" s="357"/>
      <c r="VAM105" s="357"/>
      <c r="VAN105" s="357"/>
      <c r="VAO105" s="357"/>
      <c r="VAP105" s="357"/>
      <c r="VAQ105" s="357"/>
      <c r="VAR105" s="357"/>
      <c r="VAS105" s="357"/>
      <c r="VAT105" s="357"/>
      <c r="VAU105" s="357"/>
      <c r="VAV105" s="357"/>
      <c r="VAW105" s="357"/>
      <c r="VAX105" s="357"/>
      <c r="VAY105" s="357"/>
      <c r="VAZ105" s="357"/>
      <c r="VBA105" s="357"/>
      <c r="VBB105" s="357"/>
      <c r="VBC105" s="357"/>
      <c r="VBD105" s="357"/>
      <c r="VBE105" s="357"/>
      <c r="VBF105" s="357"/>
      <c r="VBG105" s="357"/>
      <c r="VBH105" s="357"/>
      <c r="VBI105" s="357"/>
      <c r="VBJ105" s="357"/>
      <c r="VBK105" s="357"/>
      <c r="VBL105" s="357"/>
      <c r="VBM105" s="357"/>
      <c r="VBN105" s="357"/>
      <c r="VBO105" s="357"/>
      <c r="VBP105" s="357"/>
      <c r="VBQ105" s="357"/>
      <c r="VBR105" s="357"/>
      <c r="VBS105" s="357"/>
      <c r="VBT105" s="357"/>
      <c r="VBU105" s="357"/>
      <c r="VBV105" s="357"/>
      <c r="VBW105" s="355"/>
      <c r="VBX105" s="356"/>
      <c r="VBY105" s="357"/>
      <c r="VBZ105" s="357"/>
      <c r="VCA105" s="357"/>
      <c r="VCB105" s="357"/>
      <c r="VCC105" s="357"/>
      <c r="VCD105" s="357"/>
      <c r="VCE105" s="357"/>
      <c r="VCF105" s="357"/>
      <c r="VCG105" s="357"/>
      <c r="VCH105" s="357"/>
      <c r="VCI105" s="357"/>
      <c r="VCJ105" s="357"/>
      <c r="VCK105" s="357"/>
      <c r="VCL105" s="357"/>
      <c r="VCM105" s="357"/>
      <c r="VCN105" s="357"/>
      <c r="VCO105" s="357"/>
      <c r="VCP105" s="357"/>
      <c r="VCQ105" s="357"/>
      <c r="VCR105" s="357"/>
      <c r="VCS105" s="357"/>
      <c r="VCT105" s="357"/>
      <c r="VCU105" s="357"/>
      <c r="VCV105" s="357"/>
      <c r="VCW105" s="357"/>
      <c r="VCX105" s="357"/>
      <c r="VCY105" s="357"/>
      <c r="VCZ105" s="357"/>
      <c r="VDA105" s="357"/>
      <c r="VDB105" s="357"/>
      <c r="VDC105" s="357"/>
      <c r="VDD105" s="357"/>
      <c r="VDE105" s="357"/>
      <c r="VDF105" s="357"/>
      <c r="VDG105" s="357"/>
      <c r="VDH105" s="357"/>
      <c r="VDI105" s="357"/>
      <c r="VDJ105" s="357"/>
      <c r="VDK105" s="357"/>
      <c r="VDL105" s="357"/>
      <c r="VDM105" s="357"/>
      <c r="VDN105" s="357"/>
      <c r="VDO105" s="357"/>
      <c r="VDP105" s="357"/>
      <c r="VDQ105" s="357"/>
      <c r="VDR105" s="355"/>
      <c r="VDS105" s="356"/>
      <c r="VDT105" s="357"/>
      <c r="VDU105" s="357"/>
      <c r="VDV105" s="357"/>
      <c r="VDW105" s="357"/>
      <c r="VDX105" s="357"/>
      <c r="VDY105" s="357"/>
      <c r="VDZ105" s="357"/>
      <c r="VEA105" s="357"/>
      <c r="VEB105" s="357"/>
      <c r="VEC105" s="357"/>
      <c r="VED105" s="357"/>
      <c r="VEE105" s="357"/>
      <c r="VEF105" s="357"/>
      <c r="VEG105" s="357"/>
      <c r="VEH105" s="357"/>
      <c r="VEI105" s="357"/>
      <c r="VEJ105" s="357"/>
      <c r="VEK105" s="357"/>
      <c r="VEL105" s="357"/>
      <c r="VEM105" s="357"/>
      <c r="VEN105" s="357"/>
      <c r="VEO105" s="357"/>
      <c r="VEP105" s="357"/>
      <c r="VEQ105" s="357"/>
      <c r="VER105" s="357"/>
      <c r="VES105" s="357"/>
      <c r="VET105" s="357"/>
      <c r="VEU105" s="357"/>
      <c r="VEV105" s="357"/>
      <c r="VEW105" s="357"/>
      <c r="VEX105" s="357"/>
      <c r="VEY105" s="357"/>
      <c r="VEZ105" s="357"/>
      <c r="VFA105" s="357"/>
      <c r="VFB105" s="357"/>
      <c r="VFC105" s="357"/>
      <c r="VFD105" s="357"/>
      <c r="VFE105" s="357"/>
      <c r="VFF105" s="357"/>
      <c r="VFG105" s="357"/>
      <c r="VFH105" s="357"/>
      <c r="VFI105" s="357"/>
      <c r="VFJ105" s="357"/>
      <c r="VFK105" s="357"/>
      <c r="VFL105" s="357"/>
      <c r="VFM105" s="355"/>
      <c r="VFN105" s="356"/>
      <c r="VFO105" s="357"/>
      <c r="VFP105" s="357"/>
      <c r="VFQ105" s="357"/>
      <c r="VFR105" s="357"/>
      <c r="VFS105" s="357"/>
      <c r="VFT105" s="357"/>
      <c r="VFU105" s="357"/>
      <c r="VFV105" s="357"/>
      <c r="VFW105" s="357"/>
      <c r="VFX105" s="357"/>
      <c r="VFY105" s="357"/>
      <c r="VFZ105" s="357"/>
      <c r="VGA105" s="357"/>
      <c r="VGB105" s="357"/>
      <c r="VGC105" s="357"/>
      <c r="VGD105" s="357"/>
      <c r="VGE105" s="357"/>
      <c r="VGF105" s="357"/>
      <c r="VGG105" s="357"/>
      <c r="VGH105" s="357"/>
      <c r="VGI105" s="357"/>
      <c r="VGJ105" s="357"/>
      <c r="VGK105" s="357"/>
      <c r="VGL105" s="357"/>
      <c r="VGM105" s="357"/>
      <c r="VGN105" s="357"/>
      <c r="VGO105" s="357"/>
      <c r="VGP105" s="357"/>
      <c r="VGQ105" s="357"/>
      <c r="VGR105" s="357"/>
      <c r="VGS105" s="357"/>
      <c r="VGT105" s="357"/>
      <c r="VGU105" s="357"/>
      <c r="VGV105" s="357"/>
      <c r="VGW105" s="357"/>
      <c r="VGX105" s="357"/>
      <c r="VGY105" s="357"/>
      <c r="VGZ105" s="357"/>
      <c r="VHA105" s="357"/>
      <c r="VHB105" s="357"/>
      <c r="VHC105" s="357"/>
      <c r="VHD105" s="357"/>
      <c r="VHE105" s="357"/>
      <c r="VHF105" s="357"/>
      <c r="VHG105" s="357"/>
      <c r="VHH105" s="355"/>
      <c r="VHI105" s="356"/>
      <c r="VHJ105" s="357"/>
      <c r="VHK105" s="357"/>
      <c r="VHL105" s="357"/>
      <c r="VHM105" s="357"/>
      <c r="VHN105" s="357"/>
      <c r="VHO105" s="357"/>
      <c r="VHP105" s="357"/>
      <c r="VHQ105" s="357"/>
      <c r="VHR105" s="357"/>
      <c r="VHS105" s="357"/>
      <c r="VHT105" s="357"/>
      <c r="VHU105" s="357"/>
      <c r="VHV105" s="357"/>
      <c r="VHW105" s="357"/>
      <c r="VHX105" s="357"/>
      <c r="VHY105" s="357"/>
      <c r="VHZ105" s="357"/>
      <c r="VIA105" s="357"/>
      <c r="VIB105" s="357"/>
      <c r="VIC105" s="357"/>
      <c r="VID105" s="357"/>
      <c r="VIE105" s="357"/>
      <c r="VIF105" s="357"/>
      <c r="VIG105" s="357"/>
      <c r="VIH105" s="357"/>
      <c r="VII105" s="357"/>
      <c r="VIJ105" s="357"/>
      <c r="VIK105" s="357"/>
      <c r="VIL105" s="357"/>
      <c r="VIM105" s="357"/>
      <c r="VIN105" s="357"/>
      <c r="VIO105" s="357"/>
      <c r="VIP105" s="357"/>
      <c r="VIQ105" s="357"/>
      <c r="VIR105" s="357"/>
      <c r="VIS105" s="357"/>
      <c r="VIT105" s="357"/>
      <c r="VIU105" s="357"/>
      <c r="VIV105" s="357"/>
      <c r="VIW105" s="357"/>
      <c r="VIX105" s="357"/>
      <c r="VIY105" s="357"/>
      <c r="VIZ105" s="357"/>
      <c r="VJA105" s="357"/>
      <c r="VJB105" s="357"/>
      <c r="VJC105" s="355"/>
      <c r="VJD105" s="356"/>
      <c r="VJE105" s="357"/>
      <c r="VJF105" s="357"/>
      <c r="VJG105" s="357"/>
      <c r="VJH105" s="357"/>
      <c r="VJI105" s="357"/>
      <c r="VJJ105" s="357"/>
      <c r="VJK105" s="357"/>
      <c r="VJL105" s="357"/>
      <c r="VJM105" s="357"/>
      <c r="VJN105" s="357"/>
      <c r="VJO105" s="357"/>
      <c r="VJP105" s="357"/>
      <c r="VJQ105" s="357"/>
      <c r="VJR105" s="357"/>
      <c r="VJS105" s="357"/>
      <c r="VJT105" s="357"/>
      <c r="VJU105" s="357"/>
      <c r="VJV105" s="357"/>
      <c r="VJW105" s="357"/>
      <c r="VJX105" s="357"/>
      <c r="VJY105" s="357"/>
      <c r="VJZ105" s="357"/>
      <c r="VKA105" s="357"/>
      <c r="VKB105" s="357"/>
      <c r="VKC105" s="357"/>
      <c r="VKD105" s="357"/>
      <c r="VKE105" s="357"/>
      <c r="VKF105" s="357"/>
      <c r="VKG105" s="357"/>
      <c r="VKH105" s="357"/>
      <c r="VKI105" s="357"/>
      <c r="VKJ105" s="357"/>
      <c r="VKK105" s="357"/>
      <c r="VKL105" s="357"/>
      <c r="VKM105" s="357"/>
      <c r="VKN105" s="357"/>
      <c r="VKO105" s="357"/>
      <c r="VKP105" s="357"/>
      <c r="VKQ105" s="357"/>
      <c r="VKR105" s="357"/>
      <c r="VKS105" s="357"/>
      <c r="VKT105" s="357"/>
      <c r="VKU105" s="357"/>
      <c r="VKV105" s="357"/>
      <c r="VKW105" s="357"/>
      <c r="VKX105" s="355"/>
      <c r="VKY105" s="356"/>
      <c r="VKZ105" s="357"/>
      <c r="VLA105" s="357"/>
      <c r="VLB105" s="357"/>
      <c r="VLC105" s="357"/>
      <c r="VLD105" s="357"/>
      <c r="VLE105" s="357"/>
      <c r="VLF105" s="357"/>
      <c r="VLG105" s="357"/>
      <c r="VLH105" s="357"/>
      <c r="VLI105" s="357"/>
      <c r="VLJ105" s="357"/>
      <c r="VLK105" s="357"/>
      <c r="VLL105" s="357"/>
      <c r="VLM105" s="357"/>
      <c r="VLN105" s="357"/>
      <c r="VLO105" s="357"/>
      <c r="VLP105" s="357"/>
      <c r="VLQ105" s="357"/>
      <c r="VLR105" s="357"/>
      <c r="VLS105" s="357"/>
      <c r="VLT105" s="357"/>
      <c r="VLU105" s="357"/>
      <c r="VLV105" s="357"/>
      <c r="VLW105" s="357"/>
      <c r="VLX105" s="357"/>
      <c r="VLY105" s="357"/>
      <c r="VLZ105" s="357"/>
      <c r="VMA105" s="357"/>
      <c r="VMB105" s="357"/>
      <c r="VMC105" s="357"/>
      <c r="VMD105" s="357"/>
      <c r="VME105" s="357"/>
      <c r="VMF105" s="357"/>
      <c r="VMG105" s="357"/>
      <c r="VMH105" s="357"/>
      <c r="VMI105" s="357"/>
      <c r="VMJ105" s="357"/>
      <c r="VMK105" s="357"/>
      <c r="VML105" s="357"/>
      <c r="VMM105" s="357"/>
      <c r="VMN105" s="357"/>
      <c r="VMO105" s="357"/>
      <c r="VMP105" s="357"/>
      <c r="VMQ105" s="357"/>
      <c r="VMR105" s="357"/>
      <c r="VMS105" s="355"/>
      <c r="VMT105" s="356"/>
      <c r="VMU105" s="357"/>
      <c r="VMV105" s="357"/>
      <c r="VMW105" s="357"/>
      <c r="VMX105" s="357"/>
      <c r="VMY105" s="357"/>
      <c r="VMZ105" s="357"/>
      <c r="VNA105" s="357"/>
      <c r="VNB105" s="357"/>
      <c r="VNC105" s="357"/>
      <c r="VND105" s="357"/>
      <c r="VNE105" s="357"/>
      <c r="VNF105" s="357"/>
      <c r="VNG105" s="357"/>
      <c r="VNH105" s="357"/>
      <c r="VNI105" s="357"/>
      <c r="VNJ105" s="357"/>
      <c r="VNK105" s="357"/>
      <c r="VNL105" s="357"/>
      <c r="VNM105" s="357"/>
      <c r="VNN105" s="357"/>
      <c r="VNO105" s="357"/>
      <c r="VNP105" s="357"/>
      <c r="VNQ105" s="357"/>
      <c r="VNR105" s="357"/>
      <c r="VNS105" s="357"/>
      <c r="VNT105" s="357"/>
      <c r="VNU105" s="357"/>
      <c r="VNV105" s="357"/>
      <c r="VNW105" s="357"/>
      <c r="VNX105" s="357"/>
      <c r="VNY105" s="357"/>
      <c r="VNZ105" s="357"/>
      <c r="VOA105" s="357"/>
      <c r="VOB105" s="357"/>
      <c r="VOC105" s="357"/>
      <c r="VOD105" s="357"/>
      <c r="VOE105" s="357"/>
      <c r="VOF105" s="357"/>
      <c r="VOG105" s="357"/>
      <c r="VOH105" s="357"/>
      <c r="VOI105" s="357"/>
      <c r="VOJ105" s="357"/>
      <c r="VOK105" s="357"/>
      <c r="VOL105" s="357"/>
      <c r="VOM105" s="357"/>
      <c r="VON105" s="355"/>
      <c r="VOO105" s="356"/>
      <c r="VOP105" s="357"/>
      <c r="VOQ105" s="357"/>
      <c r="VOR105" s="357"/>
      <c r="VOS105" s="357"/>
      <c r="VOT105" s="357"/>
      <c r="VOU105" s="357"/>
      <c r="VOV105" s="357"/>
      <c r="VOW105" s="357"/>
      <c r="VOX105" s="357"/>
      <c r="VOY105" s="357"/>
      <c r="VOZ105" s="357"/>
      <c r="VPA105" s="357"/>
      <c r="VPB105" s="357"/>
      <c r="VPC105" s="357"/>
      <c r="VPD105" s="357"/>
      <c r="VPE105" s="357"/>
      <c r="VPF105" s="357"/>
      <c r="VPG105" s="357"/>
      <c r="VPH105" s="357"/>
      <c r="VPI105" s="357"/>
      <c r="VPJ105" s="357"/>
      <c r="VPK105" s="357"/>
      <c r="VPL105" s="357"/>
      <c r="VPM105" s="357"/>
      <c r="VPN105" s="357"/>
      <c r="VPO105" s="357"/>
      <c r="VPP105" s="357"/>
      <c r="VPQ105" s="357"/>
      <c r="VPR105" s="357"/>
      <c r="VPS105" s="357"/>
      <c r="VPT105" s="357"/>
      <c r="VPU105" s="357"/>
      <c r="VPV105" s="357"/>
      <c r="VPW105" s="357"/>
      <c r="VPX105" s="357"/>
      <c r="VPY105" s="357"/>
      <c r="VPZ105" s="357"/>
      <c r="VQA105" s="357"/>
      <c r="VQB105" s="357"/>
      <c r="VQC105" s="357"/>
      <c r="VQD105" s="357"/>
      <c r="VQE105" s="357"/>
      <c r="VQF105" s="357"/>
      <c r="VQG105" s="357"/>
      <c r="VQH105" s="357"/>
      <c r="VQI105" s="355"/>
      <c r="VQJ105" s="356"/>
      <c r="VQK105" s="357"/>
      <c r="VQL105" s="357"/>
      <c r="VQM105" s="357"/>
      <c r="VQN105" s="357"/>
      <c r="VQO105" s="357"/>
      <c r="VQP105" s="357"/>
      <c r="VQQ105" s="357"/>
      <c r="VQR105" s="357"/>
      <c r="VQS105" s="357"/>
      <c r="VQT105" s="357"/>
      <c r="VQU105" s="357"/>
      <c r="VQV105" s="357"/>
      <c r="VQW105" s="357"/>
      <c r="VQX105" s="357"/>
      <c r="VQY105" s="357"/>
      <c r="VQZ105" s="357"/>
      <c r="VRA105" s="357"/>
      <c r="VRB105" s="357"/>
      <c r="VRC105" s="357"/>
      <c r="VRD105" s="357"/>
      <c r="VRE105" s="357"/>
      <c r="VRF105" s="357"/>
      <c r="VRG105" s="357"/>
      <c r="VRH105" s="357"/>
      <c r="VRI105" s="357"/>
      <c r="VRJ105" s="357"/>
      <c r="VRK105" s="357"/>
      <c r="VRL105" s="357"/>
      <c r="VRM105" s="357"/>
      <c r="VRN105" s="357"/>
      <c r="VRO105" s="357"/>
      <c r="VRP105" s="357"/>
      <c r="VRQ105" s="357"/>
      <c r="VRR105" s="357"/>
      <c r="VRS105" s="357"/>
      <c r="VRT105" s="357"/>
      <c r="VRU105" s="357"/>
      <c r="VRV105" s="357"/>
      <c r="VRW105" s="357"/>
      <c r="VRX105" s="357"/>
      <c r="VRY105" s="357"/>
      <c r="VRZ105" s="357"/>
      <c r="VSA105" s="357"/>
      <c r="VSB105" s="357"/>
      <c r="VSC105" s="357"/>
      <c r="VSD105" s="355"/>
      <c r="VSE105" s="356"/>
      <c r="VSF105" s="357"/>
      <c r="VSG105" s="357"/>
      <c r="VSH105" s="357"/>
      <c r="VSI105" s="357"/>
      <c r="VSJ105" s="357"/>
      <c r="VSK105" s="357"/>
      <c r="VSL105" s="357"/>
      <c r="VSM105" s="357"/>
      <c r="VSN105" s="357"/>
      <c r="VSO105" s="357"/>
      <c r="VSP105" s="357"/>
      <c r="VSQ105" s="357"/>
      <c r="VSR105" s="357"/>
      <c r="VSS105" s="357"/>
      <c r="VST105" s="357"/>
      <c r="VSU105" s="357"/>
      <c r="VSV105" s="357"/>
      <c r="VSW105" s="357"/>
      <c r="VSX105" s="357"/>
      <c r="VSY105" s="357"/>
      <c r="VSZ105" s="357"/>
      <c r="VTA105" s="357"/>
      <c r="VTB105" s="357"/>
      <c r="VTC105" s="357"/>
      <c r="VTD105" s="357"/>
      <c r="VTE105" s="357"/>
      <c r="VTF105" s="357"/>
      <c r="VTG105" s="357"/>
      <c r="VTH105" s="357"/>
      <c r="VTI105" s="357"/>
      <c r="VTJ105" s="357"/>
      <c r="VTK105" s="357"/>
      <c r="VTL105" s="357"/>
      <c r="VTM105" s="357"/>
      <c r="VTN105" s="357"/>
      <c r="VTO105" s="357"/>
      <c r="VTP105" s="357"/>
      <c r="VTQ105" s="357"/>
      <c r="VTR105" s="357"/>
      <c r="VTS105" s="357"/>
      <c r="VTT105" s="357"/>
      <c r="VTU105" s="357"/>
      <c r="VTV105" s="357"/>
      <c r="VTW105" s="357"/>
      <c r="VTX105" s="357"/>
      <c r="VTY105" s="355"/>
      <c r="VTZ105" s="356"/>
      <c r="VUA105" s="357"/>
      <c r="VUB105" s="357"/>
      <c r="VUC105" s="357"/>
      <c r="VUD105" s="357"/>
      <c r="VUE105" s="357"/>
      <c r="VUF105" s="357"/>
      <c r="VUG105" s="357"/>
      <c r="VUH105" s="357"/>
      <c r="VUI105" s="357"/>
      <c r="VUJ105" s="357"/>
      <c r="VUK105" s="357"/>
      <c r="VUL105" s="357"/>
      <c r="VUM105" s="357"/>
      <c r="VUN105" s="357"/>
      <c r="VUO105" s="357"/>
      <c r="VUP105" s="357"/>
      <c r="VUQ105" s="357"/>
      <c r="VUR105" s="357"/>
      <c r="VUS105" s="357"/>
      <c r="VUT105" s="357"/>
      <c r="VUU105" s="357"/>
      <c r="VUV105" s="357"/>
      <c r="VUW105" s="357"/>
      <c r="VUX105" s="357"/>
      <c r="VUY105" s="357"/>
      <c r="VUZ105" s="357"/>
      <c r="VVA105" s="357"/>
      <c r="VVB105" s="357"/>
      <c r="VVC105" s="357"/>
      <c r="VVD105" s="357"/>
      <c r="VVE105" s="357"/>
      <c r="VVF105" s="357"/>
      <c r="VVG105" s="357"/>
      <c r="VVH105" s="357"/>
      <c r="VVI105" s="357"/>
      <c r="VVJ105" s="357"/>
      <c r="VVK105" s="357"/>
      <c r="VVL105" s="357"/>
      <c r="VVM105" s="357"/>
      <c r="VVN105" s="357"/>
      <c r="VVO105" s="357"/>
      <c r="VVP105" s="357"/>
      <c r="VVQ105" s="357"/>
      <c r="VVR105" s="357"/>
      <c r="VVS105" s="357"/>
      <c r="VVT105" s="355"/>
      <c r="VVU105" s="356"/>
      <c r="VVV105" s="357"/>
      <c r="VVW105" s="357"/>
      <c r="VVX105" s="357"/>
      <c r="VVY105" s="357"/>
      <c r="VVZ105" s="357"/>
      <c r="VWA105" s="357"/>
      <c r="VWB105" s="357"/>
      <c r="VWC105" s="357"/>
      <c r="VWD105" s="357"/>
      <c r="VWE105" s="357"/>
      <c r="VWF105" s="357"/>
      <c r="VWG105" s="357"/>
      <c r="VWH105" s="357"/>
      <c r="VWI105" s="357"/>
      <c r="VWJ105" s="357"/>
      <c r="VWK105" s="357"/>
      <c r="VWL105" s="357"/>
      <c r="VWM105" s="357"/>
      <c r="VWN105" s="357"/>
      <c r="VWO105" s="357"/>
      <c r="VWP105" s="357"/>
      <c r="VWQ105" s="357"/>
      <c r="VWR105" s="357"/>
      <c r="VWS105" s="357"/>
      <c r="VWT105" s="357"/>
      <c r="VWU105" s="357"/>
      <c r="VWV105" s="357"/>
      <c r="VWW105" s="357"/>
      <c r="VWX105" s="357"/>
      <c r="VWY105" s="357"/>
      <c r="VWZ105" s="357"/>
      <c r="VXA105" s="357"/>
      <c r="VXB105" s="357"/>
      <c r="VXC105" s="357"/>
      <c r="VXD105" s="357"/>
      <c r="VXE105" s="357"/>
      <c r="VXF105" s="357"/>
      <c r="VXG105" s="357"/>
      <c r="VXH105" s="357"/>
      <c r="VXI105" s="357"/>
      <c r="VXJ105" s="357"/>
      <c r="VXK105" s="357"/>
      <c r="VXL105" s="357"/>
      <c r="VXM105" s="357"/>
      <c r="VXN105" s="357"/>
      <c r="VXO105" s="355"/>
      <c r="VXP105" s="356"/>
      <c r="VXQ105" s="357"/>
      <c r="VXR105" s="357"/>
      <c r="VXS105" s="357"/>
      <c r="VXT105" s="357"/>
      <c r="VXU105" s="357"/>
      <c r="VXV105" s="357"/>
      <c r="VXW105" s="357"/>
      <c r="VXX105" s="357"/>
      <c r="VXY105" s="357"/>
      <c r="VXZ105" s="357"/>
      <c r="VYA105" s="357"/>
      <c r="VYB105" s="357"/>
      <c r="VYC105" s="357"/>
      <c r="VYD105" s="357"/>
      <c r="VYE105" s="357"/>
      <c r="VYF105" s="357"/>
      <c r="VYG105" s="357"/>
      <c r="VYH105" s="357"/>
      <c r="VYI105" s="357"/>
      <c r="VYJ105" s="357"/>
      <c r="VYK105" s="357"/>
      <c r="VYL105" s="357"/>
      <c r="VYM105" s="357"/>
      <c r="VYN105" s="357"/>
      <c r="VYO105" s="357"/>
      <c r="VYP105" s="357"/>
      <c r="VYQ105" s="357"/>
      <c r="VYR105" s="357"/>
      <c r="VYS105" s="357"/>
      <c r="VYT105" s="357"/>
      <c r="VYU105" s="357"/>
      <c r="VYV105" s="357"/>
      <c r="VYW105" s="357"/>
      <c r="VYX105" s="357"/>
      <c r="VYY105" s="357"/>
      <c r="VYZ105" s="357"/>
      <c r="VZA105" s="357"/>
      <c r="VZB105" s="357"/>
      <c r="VZC105" s="357"/>
      <c r="VZD105" s="357"/>
      <c r="VZE105" s="357"/>
      <c r="VZF105" s="357"/>
      <c r="VZG105" s="357"/>
      <c r="VZH105" s="357"/>
      <c r="VZI105" s="357"/>
      <c r="VZJ105" s="355"/>
      <c r="VZK105" s="356"/>
      <c r="VZL105" s="357"/>
      <c r="VZM105" s="357"/>
      <c r="VZN105" s="357"/>
      <c r="VZO105" s="357"/>
      <c r="VZP105" s="357"/>
      <c r="VZQ105" s="357"/>
      <c r="VZR105" s="357"/>
      <c r="VZS105" s="357"/>
      <c r="VZT105" s="357"/>
      <c r="VZU105" s="357"/>
      <c r="VZV105" s="357"/>
      <c r="VZW105" s="357"/>
      <c r="VZX105" s="357"/>
      <c r="VZY105" s="357"/>
      <c r="VZZ105" s="357"/>
      <c r="WAA105" s="357"/>
      <c r="WAB105" s="357"/>
      <c r="WAC105" s="357"/>
      <c r="WAD105" s="357"/>
      <c r="WAE105" s="357"/>
      <c r="WAF105" s="357"/>
      <c r="WAG105" s="357"/>
      <c r="WAH105" s="357"/>
      <c r="WAI105" s="357"/>
      <c r="WAJ105" s="357"/>
      <c r="WAK105" s="357"/>
      <c r="WAL105" s="357"/>
      <c r="WAM105" s="357"/>
      <c r="WAN105" s="357"/>
      <c r="WAO105" s="357"/>
      <c r="WAP105" s="357"/>
      <c r="WAQ105" s="357"/>
      <c r="WAR105" s="357"/>
      <c r="WAS105" s="357"/>
      <c r="WAT105" s="357"/>
      <c r="WAU105" s="357"/>
      <c r="WAV105" s="357"/>
      <c r="WAW105" s="357"/>
      <c r="WAX105" s="357"/>
      <c r="WAY105" s="357"/>
      <c r="WAZ105" s="357"/>
      <c r="WBA105" s="357"/>
      <c r="WBB105" s="357"/>
      <c r="WBC105" s="357"/>
      <c r="WBD105" s="357"/>
      <c r="WBE105" s="355"/>
      <c r="WBF105" s="356"/>
      <c r="WBG105" s="357"/>
      <c r="WBH105" s="357"/>
      <c r="WBI105" s="357"/>
      <c r="WBJ105" s="357"/>
      <c r="WBK105" s="357"/>
      <c r="WBL105" s="357"/>
      <c r="WBM105" s="357"/>
      <c r="WBN105" s="357"/>
      <c r="WBO105" s="357"/>
      <c r="WBP105" s="357"/>
      <c r="WBQ105" s="357"/>
      <c r="WBR105" s="357"/>
      <c r="WBS105" s="357"/>
      <c r="WBT105" s="357"/>
      <c r="WBU105" s="357"/>
      <c r="WBV105" s="357"/>
      <c r="WBW105" s="357"/>
      <c r="WBX105" s="357"/>
      <c r="WBY105" s="357"/>
      <c r="WBZ105" s="357"/>
      <c r="WCA105" s="357"/>
      <c r="WCB105" s="357"/>
      <c r="WCC105" s="357"/>
      <c r="WCD105" s="357"/>
      <c r="WCE105" s="357"/>
      <c r="WCF105" s="357"/>
      <c r="WCG105" s="357"/>
      <c r="WCH105" s="357"/>
      <c r="WCI105" s="357"/>
      <c r="WCJ105" s="357"/>
      <c r="WCK105" s="357"/>
      <c r="WCL105" s="357"/>
      <c r="WCM105" s="357"/>
      <c r="WCN105" s="357"/>
      <c r="WCO105" s="357"/>
      <c r="WCP105" s="357"/>
      <c r="WCQ105" s="357"/>
      <c r="WCR105" s="357"/>
      <c r="WCS105" s="357"/>
      <c r="WCT105" s="357"/>
      <c r="WCU105" s="357"/>
      <c r="WCV105" s="357"/>
      <c r="WCW105" s="357"/>
      <c r="WCX105" s="357"/>
      <c r="WCY105" s="357"/>
      <c r="WCZ105" s="355"/>
      <c r="WDA105" s="356"/>
      <c r="WDB105" s="357"/>
      <c r="WDC105" s="357"/>
      <c r="WDD105" s="357"/>
      <c r="WDE105" s="357"/>
      <c r="WDF105" s="357"/>
      <c r="WDG105" s="357"/>
      <c r="WDH105" s="357"/>
      <c r="WDI105" s="357"/>
      <c r="WDJ105" s="357"/>
      <c r="WDK105" s="357"/>
      <c r="WDL105" s="357"/>
      <c r="WDM105" s="357"/>
      <c r="WDN105" s="357"/>
      <c r="WDO105" s="357"/>
      <c r="WDP105" s="357"/>
      <c r="WDQ105" s="357"/>
      <c r="WDR105" s="357"/>
      <c r="WDS105" s="357"/>
      <c r="WDT105" s="357"/>
      <c r="WDU105" s="357"/>
      <c r="WDV105" s="357"/>
      <c r="WDW105" s="357"/>
      <c r="WDX105" s="357"/>
      <c r="WDY105" s="357"/>
      <c r="WDZ105" s="357"/>
      <c r="WEA105" s="357"/>
      <c r="WEB105" s="357"/>
      <c r="WEC105" s="357"/>
      <c r="WED105" s="357"/>
      <c r="WEE105" s="357"/>
      <c r="WEF105" s="357"/>
      <c r="WEG105" s="357"/>
      <c r="WEH105" s="357"/>
      <c r="WEI105" s="357"/>
      <c r="WEJ105" s="357"/>
      <c r="WEK105" s="357"/>
      <c r="WEL105" s="357"/>
      <c r="WEM105" s="357"/>
      <c r="WEN105" s="357"/>
      <c r="WEO105" s="357"/>
      <c r="WEP105" s="357"/>
      <c r="WEQ105" s="357"/>
      <c r="WER105" s="357"/>
      <c r="WES105" s="357"/>
      <c r="WET105" s="357"/>
      <c r="WEU105" s="355"/>
      <c r="WEV105" s="356"/>
      <c r="WEW105" s="357"/>
      <c r="WEX105" s="357"/>
      <c r="WEY105" s="357"/>
      <c r="WEZ105" s="357"/>
      <c r="WFA105" s="357"/>
      <c r="WFB105" s="357"/>
      <c r="WFC105" s="357"/>
      <c r="WFD105" s="357"/>
      <c r="WFE105" s="357"/>
      <c r="WFF105" s="357"/>
      <c r="WFG105" s="357"/>
      <c r="WFH105" s="357"/>
      <c r="WFI105" s="357"/>
      <c r="WFJ105" s="357"/>
      <c r="WFK105" s="357"/>
      <c r="WFL105" s="357"/>
      <c r="WFM105" s="357"/>
      <c r="WFN105" s="357"/>
      <c r="WFO105" s="357"/>
      <c r="WFP105" s="357"/>
      <c r="WFQ105" s="357"/>
      <c r="WFR105" s="357"/>
      <c r="WFS105" s="357"/>
      <c r="WFT105" s="357"/>
      <c r="WFU105" s="357"/>
      <c r="WFV105" s="357"/>
      <c r="WFW105" s="357"/>
      <c r="WFX105" s="357"/>
      <c r="WFY105" s="357"/>
      <c r="WFZ105" s="357"/>
      <c r="WGA105" s="357"/>
      <c r="WGB105" s="357"/>
      <c r="WGC105" s="357"/>
      <c r="WGD105" s="357"/>
      <c r="WGE105" s="357"/>
      <c r="WGF105" s="357"/>
      <c r="WGG105" s="357"/>
      <c r="WGH105" s="357"/>
      <c r="WGI105" s="357"/>
      <c r="WGJ105" s="357"/>
      <c r="WGK105" s="357"/>
      <c r="WGL105" s="357"/>
      <c r="WGM105" s="357"/>
      <c r="WGN105" s="357"/>
      <c r="WGO105" s="357"/>
      <c r="WGP105" s="355"/>
      <c r="WGQ105" s="356"/>
      <c r="WGR105" s="357"/>
      <c r="WGS105" s="357"/>
      <c r="WGT105" s="357"/>
      <c r="WGU105" s="357"/>
      <c r="WGV105" s="357"/>
      <c r="WGW105" s="357"/>
      <c r="WGX105" s="357"/>
      <c r="WGY105" s="357"/>
      <c r="WGZ105" s="357"/>
      <c r="WHA105" s="357"/>
      <c r="WHB105" s="357"/>
      <c r="WHC105" s="357"/>
      <c r="WHD105" s="357"/>
      <c r="WHE105" s="357"/>
      <c r="WHF105" s="357"/>
      <c r="WHG105" s="357"/>
      <c r="WHH105" s="357"/>
      <c r="WHI105" s="357"/>
      <c r="WHJ105" s="357"/>
      <c r="WHK105" s="357"/>
      <c r="WHL105" s="357"/>
      <c r="WHM105" s="357"/>
      <c r="WHN105" s="357"/>
      <c r="WHO105" s="357"/>
      <c r="WHP105" s="357"/>
      <c r="WHQ105" s="357"/>
      <c r="WHR105" s="357"/>
      <c r="WHS105" s="357"/>
      <c r="WHT105" s="357"/>
      <c r="WHU105" s="357"/>
      <c r="WHV105" s="357"/>
      <c r="WHW105" s="357"/>
      <c r="WHX105" s="357"/>
      <c r="WHY105" s="357"/>
      <c r="WHZ105" s="357"/>
      <c r="WIA105" s="357"/>
      <c r="WIB105" s="357"/>
      <c r="WIC105" s="357"/>
      <c r="WID105" s="357"/>
      <c r="WIE105" s="357"/>
      <c r="WIF105" s="357"/>
      <c r="WIG105" s="357"/>
      <c r="WIH105" s="357"/>
      <c r="WII105" s="357"/>
      <c r="WIJ105" s="357"/>
      <c r="WIK105" s="355"/>
      <c r="WIL105" s="356"/>
      <c r="WIM105" s="357"/>
      <c r="WIN105" s="357"/>
      <c r="WIO105" s="357"/>
      <c r="WIP105" s="357"/>
      <c r="WIQ105" s="357"/>
      <c r="WIR105" s="357"/>
      <c r="WIS105" s="357"/>
      <c r="WIT105" s="357"/>
      <c r="WIU105" s="357"/>
      <c r="WIV105" s="357"/>
      <c r="WIW105" s="357"/>
      <c r="WIX105" s="357"/>
      <c r="WIY105" s="357"/>
      <c r="WIZ105" s="357"/>
      <c r="WJA105" s="357"/>
      <c r="WJB105" s="357"/>
      <c r="WJC105" s="357"/>
      <c r="WJD105" s="357"/>
      <c r="WJE105" s="357"/>
      <c r="WJF105" s="357"/>
      <c r="WJG105" s="357"/>
      <c r="WJH105" s="357"/>
      <c r="WJI105" s="357"/>
      <c r="WJJ105" s="357"/>
      <c r="WJK105" s="357"/>
      <c r="WJL105" s="357"/>
      <c r="WJM105" s="357"/>
      <c r="WJN105" s="357"/>
      <c r="WJO105" s="357"/>
      <c r="WJP105" s="357"/>
      <c r="WJQ105" s="357"/>
      <c r="WJR105" s="357"/>
      <c r="WJS105" s="357"/>
      <c r="WJT105" s="357"/>
      <c r="WJU105" s="357"/>
      <c r="WJV105" s="357"/>
      <c r="WJW105" s="357"/>
      <c r="WJX105" s="357"/>
      <c r="WJY105" s="357"/>
      <c r="WJZ105" s="357"/>
      <c r="WKA105" s="357"/>
      <c r="WKB105" s="357"/>
      <c r="WKC105" s="357"/>
      <c r="WKD105" s="357"/>
      <c r="WKE105" s="357"/>
      <c r="WKF105" s="355"/>
      <c r="WKG105" s="356"/>
      <c r="WKH105" s="357"/>
      <c r="WKI105" s="357"/>
      <c r="WKJ105" s="357"/>
      <c r="WKK105" s="357"/>
      <c r="WKL105" s="357"/>
      <c r="WKM105" s="357"/>
      <c r="WKN105" s="357"/>
      <c r="WKO105" s="357"/>
      <c r="WKP105" s="357"/>
      <c r="WKQ105" s="357"/>
      <c r="WKR105" s="357"/>
      <c r="WKS105" s="357"/>
      <c r="WKT105" s="357"/>
      <c r="WKU105" s="357"/>
      <c r="WKV105" s="357"/>
      <c r="WKW105" s="357"/>
      <c r="WKX105" s="357"/>
      <c r="WKY105" s="357"/>
      <c r="WKZ105" s="357"/>
      <c r="WLA105" s="357"/>
      <c r="WLB105" s="357"/>
      <c r="WLC105" s="357"/>
      <c r="WLD105" s="357"/>
      <c r="WLE105" s="357"/>
      <c r="WLF105" s="357"/>
      <c r="WLG105" s="357"/>
      <c r="WLH105" s="357"/>
      <c r="WLI105" s="357"/>
      <c r="WLJ105" s="357"/>
      <c r="WLK105" s="357"/>
      <c r="WLL105" s="357"/>
      <c r="WLM105" s="357"/>
      <c r="WLN105" s="357"/>
      <c r="WLO105" s="357"/>
      <c r="WLP105" s="357"/>
      <c r="WLQ105" s="357"/>
      <c r="WLR105" s="357"/>
      <c r="WLS105" s="357"/>
      <c r="WLT105" s="357"/>
      <c r="WLU105" s="357"/>
      <c r="WLV105" s="357"/>
      <c r="WLW105" s="357"/>
      <c r="WLX105" s="357"/>
      <c r="WLY105" s="357"/>
      <c r="WLZ105" s="357"/>
      <c r="WMA105" s="355"/>
      <c r="WMB105" s="356"/>
      <c r="WMC105" s="357"/>
      <c r="WMD105" s="357"/>
      <c r="WME105" s="357"/>
      <c r="WMF105" s="357"/>
      <c r="WMG105" s="357"/>
      <c r="WMH105" s="357"/>
      <c r="WMI105" s="357"/>
      <c r="WMJ105" s="357"/>
      <c r="WMK105" s="357"/>
      <c r="WML105" s="357"/>
      <c r="WMM105" s="357"/>
      <c r="WMN105" s="357"/>
      <c r="WMO105" s="357"/>
      <c r="WMP105" s="357"/>
      <c r="WMQ105" s="357"/>
      <c r="WMR105" s="357"/>
      <c r="WMS105" s="357"/>
      <c r="WMT105" s="357"/>
      <c r="WMU105" s="357"/>
      <c r="WMV105" s="357"/>
      <c r="WMW105" s="357"/>
      <c r="WMX105" s="357"/>
      <c r="WMY105" s="357"/>
      <c r="WMZ105" s="357"/>
      <c r="WNA105" s="357"/>
      <c r="WNB105" s="357"/>
      <c r="WNC105" s="357"/>
      <c r="WND105" s="357"/>
      <c r="WNE105" s="357"/>
      <c r="WNF105" s="357"/>
      <c r="WNG105" s="357"/>
      <c r="WNH105" s="357"/>
      <c r="WNI105" s="357"/>
      <c r="WNJ105" s="357"/>
      <c r="WNK105" s="357"/>
      <c r="WNL105" s="357"/>
      <c r="WNM105" s="357"/>
      <c r="WNN105" s="357"/>
      <c r="WNO105" s="357"/>
      <c r="WNP105" s="357"/>
      <c r="WNQ105" s="357"/>
      <c r="WNR105" s="357"/>
      <c r="WNS105" s="357"/>
      <c r="WNT105" s="357"/>
      <c r="WNU105" s="357"/>
      <c r="WNV105" s="355"/>
      <c r="WNW105" s="356"/>
      <c r="WNX105" s="357"/>
      <c r="WNY105" s="357"/>
      <c r="WNZ105" s="357"/>
      <c r="WOA105" s="357"/>
      <c r="WOB105" s="357"/>
      <c r="WOC105" s="357"/>
      <c r="WOD105" s="357"/>
      <c r="WOE105" s="357"/>
      <c r="WOF105" s="357"/>
      <c r="WOG105" s="357"/>
      <c r="WOH105" s="357"/>
      <c r="WOI105" s="357"/>
      <c r="WOJ105" s="357"/>
      <c r="WOK105" s="357"/>
      <c r="WOL105" s="357"/>
      <c r="WOM105" s="357"/>
      <c r="WON105" s="357"/>
      <c r="WOO105" s="357"/>
      <c r="WOP105" s="357"/>
      <c r="WOQ105" s="357"/>
      <c r="WOR105" s="357"/>
      <c r="WOS105" s="357"/>
      <c r="WOT105" s="357"/>
      <c r="WOU105" s="357"/>
      <c r="WOV105" s="357"/>
      <c r="WOW105" s="357"/>
      <c r="WOX105" s="357"/>
      <c r="WOY105" s="357"/>
      <c r="WOZ105" s="357"/>
      <c r="WPA105" s="357"/>
      <c r="WPB105" s="357"/>
      <c r="WPC105" s="357"/>
      <c r="WPD105" s="357"/>
      <c r="WPE105" s="357"/>
      <c r="WPF105" s="357"/>
      <c r="WPG105" s="357"/>
      <c r="WPH105" s="357"/>
      <c r="WPI105" s="357"/>
      <c r="WPJ105" s="357"/>
      <c r="WPK105" s="357"/>
      <c r="WPL105" s="357"/>
      <c r="WPM105" s="357"/>
      <c r="WPN105" s="357"/>
      <c r="WPO105" s="357"/>
      <c r="WPP105" s="357"/>
      <c r="WPQ105" s="355"/>
      <c r="WPR105" s="356"/>
      <c r="WPS105" s="357"/>
      <c r="WPT105" s="357"/>
      <c r="WPU105" s="357"/>
      <c r="WPV105" s="357"/>
      <c r="WPW105" s="357"/>
      <c r="WPX105" s="357"/>
      <c r="WPY105" s="357"/>
      <c r="WPZ105" s="357"/>
      <c r="WQA105" s="357"/>
      <c r="WQB105" s="357"/>
      <c r="WQC105" s="357"/>
      <c r="WQD105" s="357"/>
      <c r="WQE105" s="357"/>
      <c r="WQF105" s="357"/>
      <c r="WQG105" s="357"/>
      <c r="WQH105" s="357"/>
      <c r="WQI105" s="357"/>
      <c r="WQJ105" s="357"/>
      <c r="WQK105" s="357"/>
      <c r="WQL105" s="357"/>
      <c r="WQM105" s="357"/>
      <c r="WQN105" s="357"/>
      <c r="WQO105" s="357"/>
      <c r="WQP105" s="357"/>
      <c r="WQQ105" s="357"/>
      <c r="WQR105" s="357"/>
      <c r="WQS105" s="357"/>
      <c r="WQT105" s="357"/>
      <c r="WQU105" s="357"/>
      <c r="WQV105" s="357"/>
      <c r="WQW105" s="357"/>
      <c r="WQX105" s="357"/>
      <c r="WQY105" s="357"/>
      <c r="WQZ105" s="357"/>
      <c r="WRA105" s="357"/>
      <c r="WRB105" s="357"/>
      <c r="WRC105" s="357"/>
      <c r="WRD105" s="357"/>
      <c r="WRE105" s="357"/>
      <c r="WRF105" s="357"/>
      <c r="WRG105" s="357"/>
      <c r="WRH105" s="357"/>
      <c r="WRI105" s="357"/>
      <c r="WRJ105" s="357"/>
      <c r="WRK105" s="357"/>
      <c r="WRL105" s="355"/>
      <c r="WRM105" s="356"/>
      <c r="WRN105" s="357"/>
      <c r="WRO105" s="357"/>
      <c r="WRP105" s="357"/>
      <c r="WRQ105" s="357"/>
      <c r="WRR105" s="357"/>
      <c r="WRS105" s="357"/>
      <c r="WRT105" s="357"/>
      <c r="WRU105" s="357"/>
      <c r="WRV105" s="357"/>
      <c r="WRW105" s="357"/>
      <c r="WRX105" s="357"/>
      <c r="WRY105" s="357"/>
      <c r="WRZ105" s="357"/>
      <c r="WSA105" s="357"/>
      <c r="WSB105" s="357"/>
      <c r="WSC105" s="357"/>
      <c r="WSD105" s="357"/>
      <c r="WSE105" s="357"/>
      <c r="WSF105" s="357"/>
      <c r="WSG105" s="357"/>
      <c r="WSH105" s="357"/>
      <c r="WSI105" s="357"/>
      <c r="WSJ105" s="357"/>
      <c r="WSK105" s="357"/>
      <c r="WSL105" s="357"/>
      <c r="WSM105" s="357"/>
      <c r="WSN105" s="357"/>
      <c r="WSO105" s="357"/>
      <c r="WSP105" s="357"/>
      <c r="WSQ105" s="357"/>
      <c r="WSR105" s="357"/>
      <c r="WSS105" s="357"/>
      <c r="WST105" s="357"/>
      <c r="WSU105" s="357"/>
      <c r="WSV105" s="357"/>
      <c r="WSW105" s="357"/>
      <c r="WSX105" s="357"/>
      <c r="WSY105" s="357"/>
      <c r="WSZ105" s="357"/>
      <c r="WTA105" s="357"/>
      <c r="WTB105" s="357"/>
      <c r="WTC105" s="357"/>
      <c r="WTD105" s="357"/>
      <c r="WTE105" s="357"/>
      <c r="WTF105" s="357"/>
      <c r="WTG105" s="355"/>
      <c r="WTH105" s="356"/>
      <c r="WTI105" s="357"/>
      <c r="WTJ105" s="357"/>
      <c r="WTK105" s="357"/>
      <c r="WTL105" s="357"/>
      <c r="WTM105" s="357"/>
      <c r="WTN105" s="357"/>
      <c r="WTO105" s="357"/>
      <c r="WTP105" s="357"/>
      <c r="WTQ105" s="357"/>
      <c r="WTR105" s="357"/>
      <c r="WTS105" s="357"/>
      <c r="WTT105" s="357"/>
      <c r="WTU105" s="357"/>
      <c r="WTV105" s="357"/>
      <c r="WTW105" s="357"/>
      <c r="WTX105" s="357"/>
      <c r="WTY105" s="357"/>
      <c r="WTZ105" s="357"/>
      <c r="WUA105" s="357"/>
      <c r="WUB105" s="357"/>
      <c r="WUC105" s="357"/>
      <c r="WUD105" s="357"/>
      <c r="WUE105" s="357"/>
      <c r="WUF105" s="357"/>
      <c r="WUG105" s="357"/>
      <c r="WUH105" s="357"/>
      <c r="WUI105" s="357"/>
      <c r="WUJ105" s="357"/>
      <c r="WUK105" s="357"/>
      <c r="WUL105" s="357"/>
      <c r="WUM105" s="357"/>
      <c r="WUN105" s="357"/>
      <c r="WUO105" s="357"/>
      <c r="WUP105" s="357"/>
      <c r="WUQ105" s="357"/>
      <c r="WUR105" s="357"/>
      <c r="WUS105" s="357"/>
      <c r="WUT105" s="357"/>
      <c r="WUU105" s="357"/>
      <c r="WUV105" s="357"/>
      <c r="WUW105" s="357"/>
      <c r="WUX105" s="357"/>
      <c r="WUY105" s="357"/>
      <c r="WUZ105" s="357"/>
      <c r="WVA105" s="357"/>
      <c r="WVB105" s="355"/>
      <c r="WVC105" s="356"/>
      <c r="WVD105" s="357"/>
      <c r="WVE105" s="357"/>
      <c r="WVF105" s="357"/>
      <c r="WVG105" s="357"/>
      <c r="WVH105" s="357"/>
      <c r="WVI105" s="357"/>
      <c r="WVJ105" s="357"/>
      <c r="WVK105" s="357"/>
      <c r="WVL105" s="357"/>
      <c r="WVM105" s="357"/>
      <c r="WVN105" s="357"/>
      <c r="WVO105" s="357"/>
      <c r="WVP105" s="357"/>
      <c r="WVQ105" s="357"/>
      <c r="WVR105" s="357"/>
      <c r="WVS105" s="357"/>
      <c r="WVT105" s="357"/>
      <c r="WVU105" s="357"/>
      <c r="WVV105" s="357"/>
      <c r="WVW105" s="357"/>
      <c r="WVX105" s="357"/>
      <c r="WVY105" s="357"/>
      <c r="WVZ105" s="357"/>
      <c r="WWA105" s="357"/>
      <c r="WWB105" s="357"/>
      <c r="WWC105" s="357"/>
      <c r="WWD105" s="357"/>
      <c r="WWE105" s="357"/>
      <c r="WWF105" s="357"/>
      <c r="WWG105" s="357"/>
      <c r="WWH105" s="357"/>
      <c r="WWI105" s="357"/>
      <c r="WWJ105" s="357"/>
      <c r="WWK105" s="357"/>
      <c r="WWL105" s="357"/>
      <c r="WWM105" s="357"/>
      <c r="WWN105" s="357"/>
      <c r="WWO105" s="357"/>
      <c r="WWP105" s="357"/>
      <c r="WWQ105" s="357"/>
      <c r="WWR105" s="357"/>
      <c r="WWS105" s="357"/>
      <c r="WWT105" s="357"/>
      <c r="WWU105" s="357"/>
      <c r="WWV105" s="357"/>
      <c r="WWW105" s="355"/>
      <c r="WWX105" s="356"/>
      <c r="WWY105" s="357"/>
      <c r="WWZ105" s="357"/>
      <c r="WXA105" s="357"/>
      <c r="WXB105" s="357"/>
      <c r="WXC105" s="357"/>
      <c r="WXD105" s="357"/>
      <c r="WXE105" s="357"/>
      <c r="WXF105" s="357"/>
      <c r="WXG105" s="357"/>
      <c r="WXH105" s="357"/>
      <c r="WXI105" s="357"/>
      <c r="WXJ105" s="357"/>
      <c r="WXK105" s="357"/>
      <c r="WXL105" s="357"/>
      <c r="WXM105" s="357"/>
      <c r="WXN105" s="357"/>
      <c r="WXO105" s="357"/>
      <c r="WXP105" s="357"/>
      <c r="WXQ105" s="357"/>
      <c r="WXR105" s="357"/>
      <c r="WXS105" s="357"/>
      <c r="WXT105" s="357"/>
      <c r="WXU105" s="357"/>
      <c r="WXV105" s="357"/>
      <c r="WXW105" s="357"/>
      <c r="WXX105" s="357"/>
      <c r="WXY105" s="357"/>
      <c r="WXZ105" s="357"/>
      <c r="WYA105" s="357"/>
      <c r="WYB105" s="357"/>
      <c r="WYC105" s="357"/>
      <c r="WYD105" s="357"/>
      <c r="WYE105" s="357"/>
      <c r="WYF105" s="357"/>
      <c r="WYG105" s="357"/>
      <c r="WYH105" s="357"/>
      <c r="WYI105" s="357"/>
      <c r="WYJ105" s="357"/>
      <c r="WYK105" s="357"/>
      <c r="WYL105" s="357"/>
      <c r="WYM105" s="357"/>
      <c r="WYN105" s="357"/>
      <c r="WYO105" s="357"/>
      <c r="WYP105" s="357"/>
      <c r="WYQ105" s="357"/>
      <c r="WYR105" s="355"/>
      <c r="WYS105" s="356"/>
      <c r="WYT105" s="357"/>
      <c r="WYU105" s="357"/>
      <c r="WYV105" s="357"/>
      <c r="WYW105" s="357"/>
      <c r="WYX105" s="357"/>
      <c r="WYY105" s="357"/>
      <c r="WYZ105" s="357"/>
      <c r="WZA105" s="357"/>
      <c r="WZB105" s="357"/>
      <c r="WZC105" s="357"/>
      <c r="WZD105" s="357"/>
      <c r="WZE105" s="357"/>
      <c r="WZF105" s="357"/>
      <c r="WZG105" s="357"/>
      <c r="WZH105" s="357"/>
      <c r="WZI105" s="357"/>
      <c r="WZJ105" s="357"/>
      <c r="WZK105" s="357"/>
      <c r="WZL105" s="357"/>
      <c r="WZM105" s="357"/>
      <c r="WZN105" s="357"/>
      <c r="WZO105" s="357"/>
      <c r="WZP105" s="357"/>
      <c r="WZQ105" s="357"/>
      <c r="WZR105" s="357"/>
      <c r="WZS105" s="357"/>
      <c r="WZT105" s="357"/>
      <c r="WZU105" s="357"/>
      <c r="WZV105" s="357"/>
      <c r="WZW105" s="357"/>
      <c r="WZX105" s="357"/>
      <c r="WZY105" s="357"/>
      <c r="WZZ105" s="357"/>
      <c r="XAA105" s="357"/>
      <c r="XAB105" s="357"/>
      <c r="XAC105" s="357"/>
      <c r="XAD105" s="357"/>
      <c r="XAE105" s="357"/>
      <c r="XAF105" s="357"/>
      <c r="XAG105" s="357"/>
      <c r="XAH105" s="357"/>
      <c r="XAI105" s="357"/>
      <c r="XAJ105" s="357"/>
      <c r="XAK105" s="357"/>
      <c r="XAL105" s="357"/>
      <c r="XAM105" s="355"/>
      <c r="XAN105" s="356"/>
      <c r="XAO105" s="357"/>
      <c r="XAP105" s="357"/>
      <c r="XAQ105" s="357"/>
      <c r="XAR105" s="357"/>
      <c r="XAS105" s="357"/>
      <c r="XAT105" s="357"/>
      <c r="XAU105" s="357"/>
      <c r="XAV105" s="357"/>
      <c r="XAW105" s="357"/>
      <c r="XAX105" s="357"/>
      <c r="XAY105" s="357"/>
      <c r="XAZ105" s="357"/>
      <c r="XBA105" s="357"/>
      <c r="XBB105" s="357"/>
      <c r="XBC105" s="357"/>
      <c r="XBD105" s="357"/>
      <c r="XBE105" s="357"/>
      <c r="XBF105" s="357"/>
      <c r="XBG105" s="357"/>
      <c r="XBH105" s="357"/>
      <c r="XBI105" s="357"/>
      <c r="XBJ105" s="357"/>
      <c r="XBK105" s="357"/>
      <c r="XBL105" s="357"/>
      <c r="XBM105" s="357"/>
      <c r="XBN105" s="357"/>
      <c r="XBO105" s="357"/>
      <c r="XBP105" s="357"/>
      <c r="XBQ105" s="357"/>
      <c r="XBR105" s="357"/>
      <c r="XBS105" s="357"/>
      <c r="XBT105" s="357"/>
      <c r="XBU105" s="357"/>
      <c r="XBV105" s="357"/>
      <c r="XBW105" s="357"/>
      <c r="XBX105" s="357"/>
      <c r="XBY105" s="357"/>
      <c r="XBZ105" s="357"/>
      <c r="XCA105" s="357"/>
      <c r="XCB105" s="357"/>
      <c r="XCC105" s="357"/>
      <c r="XCD105" s="357"/>
      <c r="XCE105" s="357"/>
      <c r="XCF105" s="357"/>
      <c r="XCG105" s="357"/>
      <c r="XCH105" s="355"/>
      <c r="XCI105" s="356"/>
      <c r="XCJ105" s="357"/>
      <c r="XCK105" s="357"/>
      <c r="XCL105" s="357"/>
      <c r="XCM105" s="357"/>
      <c r="XCN105" s="357"/>
      <c r="XCO105" s="357"/>
      <c r="XCP105" s="357"/>
      <c r="XCQ105" s="357"/>
      <c r="XCR105" s="357"/>
      <c r="XCS105" s="357"/>
      <c r="XCT105" s="357"/>
      <c r="XCU105" s="357"/>
      <c r="XCV105" s="357"/>
      <c r="XCW105" s="357"/>
      <c r="XCX105" s="357"/>
      <c r="XCY105" s="357"/>
      <c r="XCZ105" s="357"/>
      <c r="XDA105" s="357"/>
      <c r="XDB105" s="357"/>
      <c r="XDC105" s="357"/>
      <c r="XDD105" s="357"/>
      <c r="XDE105" s="357"/>
      <c r="XDF105" s="357"/>
      <c r="XDG105" s="357"/>
      <c r="XDH105" s="357"/>
      <c r="XDI105" s="357"/>
      <c r="XDJ105" s="357"/>
      <c r="XDK105" s="357"/>
      <c r="XDL105" s="357"/>
      <c r="XDM105" s="357"/>
      <c r="XDN105" s="357"/>
      <c r="XDO105" s="357"/>
      <c r="XDP105" s="357"/>
      <c r="XDQ105" s="357"/>
      <c r="XDR105" s="357"/>
      <c r="XDS105" s="357"/>
      <c r="XDT105" s="357"/>
      <c r="XDU105" s="357"/>
      <c r="XDV105" s="357"/>
      <c r="XDW105" s="357"/>
      <c r="XDX105" s="357"/>
      <c r="XDY105" s="357"/>
      <c r="XDZ105" s="357"/>
      <c r="XEA105" s="357"/>
      <c r="XEB105" s="357"/>
      <c r="XEC105" s="355"/>
      <c r="XED105" s="356"/>
      <c r="XEE105" s="357"/>
      <c r="XEF105" s="357"/>
      <c r="XEG105" s="357"/>
      <c r="XEH105" s="357"/>
      <c r="XEI105" s="357"/>
      <c r="XEJ105" s="357"/>
      <c r="XEK105" s="357"/>
      <c r="XEL105" s="357"/>
      <c r="XEM105" s="357"/>
      <c r="XEN105" s="357"/>
      <c r="XEO105" s="357"/>
      <c r="XEP105" s="357"/>
      <c r="XEQ105" s="357"/>
      <c r="XER105" s="357"/>
      <c r="XES105" s="357"/>
      <c r="XET105" s="357"/>
      <c r="XEU105" s="357"/>
      <c r="XEV105" s="357"/>
      <c r="XEW105" s="357"/>
      <c r="XEX105" s="357"/>
      <c r="XEY105" s="357"/>
      <c r="XEZ105" s="357"/>
      <c r="XFA105" s="357"/>
      <c r="XFB105" s="357"/>
      <c r="XFC105" s="357"/>
      <c r="XFD105" s="357"/>
    </row>
    <row r="106" spans="1:16384" x14ac:dyDescent="0.3">
      <c r="A106" s="362" t="s">
        <v>42</v>
      </c>
      <c r="B106" s="94" t="s">
        <v>1</v>
      </c>
      <c r="C106" s="95">
        <f t="shared" ref="C106:AU111" si="111">C7/C$52*100</f>
        <v>72.64747573874169</v>
      </c>
      <c r="D106" s="96">
        <f t="shared" si="111"/>
        <v>2.7403574508579416</v>
      </c>
      <c r="E106" s="96">
        <f t="shared" si="111"/>
        <v>0.36230571356110286</v>
      </c>
      <c r="F106" s="96">
        <f t="shared" si="111"/>
        <v>1.3075193834013854</v>
      </c>
      <c r="G106" s="96">
        <f t="shared" si="111"/>
        <v>0.4934976256246314</v>
      </c>
      <c r="H106" s="96">
        <f t="shared" si="111"/>
        <v>3.7297304292684195</v>
      </c>
      <c r="I106" s="96">
        <f t="shared" si="111"/>
        <v>0.46276550371065422</v>
      </c>
      <c r="J106" s="96">
        <f t="shared" si="111"/>
        <v>5.9194293661118831</v>
      </c>
      <c r="K106" s="96">
        <f t="shared" si="111"/>
        <v>1.3390486306046583</v>
      </c>
      <c r="L106" s="96">
        <f t="shared" si="111"/>
        <v>0.3195622206441372</v>
      </c>
      <c r="M106" s="96">
        <f t="shared" si="111"/>
        <v>1.5757275132275133</v>
      </c>
      <c r="N106" s="96">
        <f t="shared" si="111"/>
        <v>2.0536697164925197</v>
      </c>
      <c r="O106" s="96">
        <f t="shared" si="111"/>
        <v>8.0551575089854133</v>
      </c>
      <c r="P106" s="97">
        <f t="shared" si="111"/>
        <v>0.68687969014766392</v>
      </c>
      <c r="Q106" s="97">
        <f t="shared" si="111"/>
        <v>7.0648615454689647</v>
      </c>
      <c r="R106" s="98">
        <f t="shared" si="111"/>
        <v>0.18739035670618256</v>
      </c>
      <c r="S106" s="98">
        <f t="shared" si="111"/>
        <v>0.16653901644016172</v>
      </c>
      <c r="T106" s="98">
        <f t="shared" si="111"/>
        <v>0.11041391753965477</v>
      </c>
      <c r="U106" s="98">
        <f t="shared" si="111"/>
        <v>3.4575328675351444E-2</v>
      </c>
      <c r="V106" s="98">
        <f t="shared" si="111"/>
        <v>8.5144878746363631E-2</v>
      </c>
      <c r="W106" s="99">
        <f t="shared" si="111"/>
        <v>1.1059744741091376E-2</v>
      </c>
      <c r="X106" s="99">
        <f t="shared" si="111"/>
        <v>5.5069111735227706E-3</v>
      </c>
      <c r="Y106" s="99">
        <f t="shared" si="111"/>
        <v>5.5858120374249406E-2</v>
      </c>
      <c r="Z106" s="99">
        <f t="shared" si="111"/>
        <v>2.1817571536460519E-2</v>
      </c>
      <c r="AA106" s="99">
        <f t="shared" si="111"/>
        <v>5.7122619414835887E-3</v>
      </c>
      <c r="AB106" s="99">
        <f t="shared" si="111"/>
        <v>5.5835976236208512E-3</v>
      </c>
      <c r="AC106" s="99">
        <f t="shared" si="111"/>
        <v>1.734142599879944E-2</v>
      </c>
      <c r="AD106" s="99">
        <f t="shared" si="111"/>
        <v>1.6945175838786204E-2</v>
      </c>
      <c r="AE106" s="99">
        <f t="shared" si="111"/>
        <v>1.1500366574184552E-2</v>
      </c>
      <c r="AF106" s="99">
        <f t="shared" si="111"/>
        <v>7.6085603220496087E-3</v>
      </c>
      <c r="AG106" s="99">
        <f t="shared" si="111"/>
        <v>9.612327440237203E-3</v>
      </c>
      <c r="AH106" s="99">
        <f t="shared" si="111"/>
        <v>9.9854756717501821E-3</v>
      </c>
      <c r="AI106" s="99">
        <f t="shared" si="111"/>
        <v>4.4095210378248713E-3</v>
      </c>
      <c r="AJ106" s="99">
        <f t="shared" si="111"/>
        <v>3.5061884225658286E-3</v>
      </c>
      <c r="AK106" s="100">
        <f t="shared" si="111"/>
        <v>3.4513900473415668E-3</v>
      </c>
      <c r="AL106" s="100">
        <f t="shared" si="111"/>
        <v>1.0581637332016508E-2</v>
      </c>
      <c r="AM106" s="100">
        <f t="shared" si="111"/>
        <v>0.2574173723480549</v>
      </c>
      <c r="AN106" s="100">
        <f t="shared" si="111"/>
        <v>1.7724211272598371E-2</v>
      </c>
      <c r="AO106" s="100">
        <f t="shared" si="111"/>
        <v>9.6033342776612029E-3</v>
      </c>
      <c r="AP106" s="100">
        <f t="shared" si="111"/>
        <v>1.8192844147968467E-2</v>
      </c>
      <c r="AQ106" s="100">
        <f t="shared" si="111"/>
        <v>3.7549789576756106E-3</v>
      </c>
      <c r="AR106" s="100">
        <f t="shared" si="111"/>
        <v>4.1469670507939524E-2</v>
      </c>
      <c r="AS106" s="100">
        <f t="shared" si="111"/>
        <v>3.7223640681769324E-2</v>
      </c>
      <c r="AT106" s="101">
        <f t="shared" si="111"/>
        <v>2.680332790119221E-3</v>
      </c>
      <c r="AU106" s="344">
        <f t="shared" si="111"/>
        <v>4.5014800193185012E-3</v>
      </c>
    </row>
    <row r="107" spans="1:16384" x14ac:dyDescent="0.3">
      <c r="A107" s="363"/>
      <c r="B107" s="102" t="s">
        <v>2</v>
      </c>
      <c r="C107" s="103">
        <f t="shared" si="111"/>
        <v>3.4474612001599243</v>
      </c>
      <c r="D107" s="95">
        <f t="shared" si="111"/>
        <v>70.910280429416844</v>
      </c>
      <c r="E107" s="104">
        <f t="shared" si="111"/>
        <v>0.56157385601970944</v>
      </c>
      <c r="F107" s="104">
        <f t="shared" si="111"/>
        <v>5.3241271734642384</v>
      </c>
      <c r="G107" s="104">
        <f t="shared" si="111"/>
        <v>0.50901641888326765</v>
      </c>
      <c r="H107" s="104">
        <f t="shared" si="111"/>
        <v>1.4106197667947871</v>
      </c>
      <c r="I107" s="104">
        <f t="shared" si="111"/>
        <v>0.23671415166766188</v>
      </c>
      <c r="J107" s="104">
        <f t="shared" si="111"/>
        <v>2.4606343367278272</v>
      </c>
      <c r="K107" s="104">
        <f t="shared" si="111"/>
        <v>4.4894165844776577</v>
      </c>
      <c r="L107" s="104">
        <f t="shared" si="111"/>
        <v>4.6618488658674124</v>
      </c>
      <c r="M107" s="104">
        <f t="shared" si="111"/>
        <v>0.80522486772486768</v>
      </c>
      <c r="N107" s="104">
        <f t="shared" si="111"/>
        <v>0.19490011369173299</v>
      </c>
      <c r="O107" s="104">
        <f t="shared" si="111"/>
        <v>9.3767765275200272</v>
      </c>
      <c r="P107" s="105">
        <f t="shared" si="111"/>
        <v>1.108488662954894</v>
      </c>
      <c r="Q107" s="105">
        <f t="shared" si="111"/>
        <v>8.265519284133072</v>
      </c>
      <c r="R107" s="106">
        <f t="shared" si="111"/>
        <v>0.22593163574504282</v>
      </c>
      <c r="S107" s="106">
        <f t="shared" si="111"/>
        <v>0.13536861229360739</v>
      </c>
      <c r="T107" s="106">
        <f t="shared" si="111"/>
        <v>8.5615669799549377E-2</v>
      </c>
      <c r="U107" s="106">
        <f t="shared" si="111"/>
        <v>3.4755096415431258E-2</v>
      </c>
      <c r="V107" s="106">
        <f t="shared" si="111"/>
        <v>7.0442651822568397E-2</v>
      </c>
      <c r="W107" s="107">
        <f t="shared" si="111"/>
        <v>1.2165719215200512E-2</v>
      </c>
      <c r="X107" s="107">
        <f t="shared" si="111"/>
        <v>2.891128366099455E-2</v>
      </c>
      <c r="Y107" s="107">
        <f t="shared" si="111"/>
        <v>9.9303325109776727E-2</v>
      </c>
      <c r="Z107" s="107">
        <f t="shared" si="111"/>
        <v>2.1817571536460519E-2</v>
      </c>
      <c r="AA107" s="107">
        <f t="shared" si="111"/>
        <v>1.0282071494670459E-2</v>
      </c>
      <c r="AB107" s="107">
        <f t="shared" si="111"/>
        <v>1.1167195247241702E-2</v>
      </c>
      <c r="AC107" s="107">
        <f t="shared" si="111"/>
        <v>1.6007470152737943E-2</v>
      </c>
      <c r="AD107" s="107">
        <f t="shared" si="111"/>
        <v>1.9552125967830236E-2</v>
      </c>
      <c r="AE107" s="107">
        <f t="shared" si="111"/>
        <v>1.5813004039503756E-2</v>
      </c>
      <c r="AF107" s="107">
        <f t="shared" si="111"/>
        <v>1.0375309530067647E-2</v>
      </c>
      <c r="AG107" s="107">
        <f t="shared" si="111"/>
        <v>2.0703474486664743E-2</v>
      </c>
      <c r="AH107" s="107">
        <f t="shared" si="111"/>
        <v>9.9854756717501821E-3</v>
      </c>
      <c r="AI107" s="107">
        <f t="shared" si="111"/>
        <v>7.9371378680847694E-3</v>
      </c>
      <c r="AJ107" s="107">
        <f t="shared" si="111"/>
        <v>8.7654710564145713E-3</v>
      </c>
      <c r="AK107" s="108">
        <f t="shared" si="111"/>
        <v>5.7523167455692786E-3</v>
      </c>
      <c r="AL107" s="108">
        <f t="shared" si="111"/>
        <v>1.0581637332016508E-2</v>
      </c>
      <c r="AM107" s="108">
        <f t="shared" si="111"/>
        <v>2.992120748695103E-2</v>
      </c>
      <c r="AN107" s="108">
        <f t="shared" si="111"/>
        <v>3.0384362181597208E-2</v>
      </c>
      <c r="AO107" s="108">
        <f t="shared" si="111"/>
        <v>1.0883778848016031E-2</v>
      </c>
      <c r="AP107" s="108">
        <f t="shared" si="111"/>
        <v>2.5583687083080658E-2</v>
      </c>
      <c r="AQ107" s="108">
        <f t="shared" si="111"/>
        <v>1.1553781408232646E-2</v>
      </c>
      <c r="AR107" s="108">
        <f t="shared" si="111"/>
        <v>5.1152016485564174E-2</v>
      </c>
      <c r="AS107" s="108">
        <f t="shared" si="111"/>
        <v>2.54274165220537E-2</v>
      </c>
      <c r="AT107" s="109">
        <f t="shared" si="111"/>
        <v>3.2230174537976808E-3</v>
      </c>
      <c r="AU107" s="345">
        <f t="shared" si="111"/>
        <v>6.2473811483065179E-3</v>
      </c>
    </row>
    <row r="108" spans="1:16384" x14ac:dyDescent="0.3">
      <c r="A108" s="363"/>
      <c r="B108" s="102" t="s">
        <v>3</v>
      </c>
      <c r="C108" s="103">
        <f t="shared" si="111"/>
        <v>0.12357794497146804</v>
      </c>
      <c r="D108" s="104">
        <f t="shared" si="111"/>
        <v>9.2187825259464118E-2</v>
      </c>
      <c r="E108" s="95">
        <f t="shared" si="111"/>
        <v>40.909749646751933</v>
      </c>
      <c r="F108" s="104">
        <f t="shared" si="111"/>
        <v>3.21145111712621E-2</v>
      </c>
      <c r="G108" s="104">
        <f t="shared" si="111"/>
        <v>5.9871504391818497</v>
      </c>
      <c r="H108" s="104">
        <f t="shared" si="111"/>
        <v>0.47883423276520298</v>
      </c>
      <c r="I108" s="104">
        <f t="shared" si="111"/>
        <v>3.9516335409024994</v>
      </c>
      <c r="J108" s="104">
        <f t="shared" si="111"/>
        <v>7.6263963034408508E-2</v>
      </c>
      <c r="K108" s="104">
        <f t="shared" si="111"/>
        <v>0.30346711175176388</v>
      </c>
      <c r="L108" s="104">
        <f t="shared" si="111"/>
        <v>3.3418271439909768E-2</v>
      </c>
      <c r="M108" s="104">
        <f t="shared" si="111"/>
        <v>0.95403439153439151</v>
      </c>
      <c r="N108" s="104">
        <f t="shared" si="111"/>
        <v>0.2364066193853428</v>
      </c>
      <c r="O108" s="104">
        <f t="shared" si="111"/>
        <v>4.3532461024062892</v>
      </c>
      <c r="P108" s="105">
        <f t="shared" si="111"/>
        <v>0.81800209795852497</v>
      </c>
      <c r="Q108" s="105">
        <f t="shared" si="111"/>
        <v>3.8781095842500597</v>
      </c>
      <c r="R108" s="106">
        <f t="shared" si="111"/>
        <v>6.7314337355802456</v>
      </c>
      <c r="S108" s="106">
        <f t="shared" si="111"/>
        <v>1.3937623568387867</v>
      </c>
      <c r="T108" s="106">
        <f t="shared" si="111"/>
        <v>0.35809717023192911</v>
      </c>
      <c r="U108" s="106">
        <f t="shared" si="111"/>
        <v>0.17623230785824714</v>
      </c>
      <c r="V108" s="106">
        <f t="shared" si="111"/>
        <v>0.42263383551960892</v>
      </c>
      <c r="W108" s="107">
        <f t="shared" si="111"/>
        <v>1.8801566059855338E-2</v>
      </c>
      <c r="X108" s="107">
        <f t="shared" si="111"/>
        <v>2.478110028085247E-2</v>
      </c>
      <c r="Y108" s="107">
        <f t="shared" si="111"/>
        <v>0.67340067340067333</v>
      </c>
      <c r="Z108" s="107">
        <f t="shared" si="111"/>
        <v>1.6782747335738861E-2</v>
      </c>
      <c r="AA108" s="107">
        <f t="shared" si="111"/>
        <v>5.7122619414835887E-3</v>
      </c>
      <c r="AB108" s="107">
        <f t="shared" si="111"/>
        <v>1.0050475722517533E-2</v>
      </c>
      <c r="AC108" s="107">
        <f t="shared" si="111"/>
        <v>1.3339558460614954E-2</v>
      </c>
      <c r="AD108" s="107">
        <f t="shared" si="111"/>
        <v>1.0427800516176125E-2</v>
      </c>
      <c r="AE108" s="107">
        <f t="shared" si="111"/>
        <v>2.1563187326596032E-2</v>
      </c>
      <c r="AF108" s="107">
        <f t="shared" si="111"/>
        <v>4.8418111140315686E-3</v>
      </c>
      <c r="AG108" s="107">
        <f t="shared" si="111"/>
        <v>7.3940980309516943E-3</v>
      </c>
      <c r="AH108" s="107">
        <f t="shared" si="111"/>
        <v>4.5388525780682646E-3</v>
      </c>
      <c r="AI108" s="107">
        <f t="shared" si="111"/>
        <v>0</v>
      </c>
      <c r="AJ108" s="107">
        <f t="shared" si="111"/>
        <v>0</v>
      </c>
      <c r="AK108" s="108">
        <f t="shared" si="111"/>
        <v>2.8761583727846393E-3</v>
      </c>
      <c r="AL108" s="108">
        <f t="shared" si="111"/>
        <v>1.2345243554019258E-2</v>
      </c>
      <c r="AM108" s="108">
        <f t="shared" si="111"/>
        <v>1.2823374637264726E-2</v>
      </c>
      <c r="AN108" s="108">
        <f t="shared" si="111"/>
        <v>6.6507992775273889E-2</v>
      </c>
      <c r="AO108" s="108">
        <f t="shared" si="111"/>
        <v>7.2025007082459026E-3</v>
      </c>
      <c r="AP108" s="108">
        <f t="shared" si="111"/>
        <v>2.8615827774408735E-2</v>
      </c>
      <c r="AQ108" s="108">
        <f t="shared" si="111"/>
        <v>2.8884453520581616E-3</v>
      </c>
      <c r="AR108" s="108">
        <f t="shared" si="111"/>
        <v>4.6767557929658671E-2</v>
      </c>
      <c r="AS108" s="108">
        <f t="shared" si="111"/>
        <v>3.0670182815260644E-2</v>
      </c>
      <c r="AT108" s="109">
        <f t="shared" si="111"/>
        <v>2.2104472886415307E-3</v>
      </c>
      <c r="AU108" s="345">
        <f t="shared" si="111"/>
        <v>3.1552430041952113E-3</v>
      </c>
    </row>
    <row r="109" spans="1:16384" x14ac:dyDescent="0.3">
      <c r="A109" s="363"/>
      <c r="B109" s="102" t="s">
        <v>4</v>
      </c>
      <c r="C109" s="103">
        <f t="shared" si="111"/>
        <v>2.5060880311125651</v>
      </c>
      <c r="D109" s="104">
        <f t="shared" si="111"/>
        <v>7.2798643946828445</v>
      </c>
      <c r="E109" s="104">
        <f t="shared" si="111"/>
        <v>0.13405311401760805</v>
      </c>
      <c r="F109" s="95">
        <f t="shared" si="111"/>
        <v>77.113823003165578</v>
      </c>
      <c r="G109" s="104">
        <f t="shared" si="111"/>
        <v>0.18932927775536174</v>
      </c>
      <c r="H109" s="104">
        <f t="shared" si="111"/>
        <v>0.71307476284764004</v>
      </c>
      <c r="I109" s="104">
        <f t="shared" si="111"/>
        <v>8.7434956922289517E-2</v>
      </c>
      <c r="J109" s="104">
        <f t="shared" si="111"/>
        <v>10.255259970391638</v>
      </c>
      <c r="K109" s="104">
        <f t="shared" si="111"/>
        <v>0.88195129352856383</v>
      </c>
      <c r="L109" s="104">
        <f t="shared" si="111"/>
        <v>3.9663310915242911</v>
      </c>
      <c r="M109" s="104">
        <f t="shared" si="111"/>
        <v>0.29927248677248675</v>
      </c>
      <c r="N109" s="104">
        <f t="shared" si="111"/>
        <v>9.5645426163535635E-2</v>
      </c>
      <c r="O109" s="104">
        <f t="shared" si="111"/>
        <v>7.4841629667911702</v>
      </c>
      <c r="P109" s="105">
        <f t="shared" si="111"/>
        <v>0.2743484224965706</v>
      </c>
      <c r="Q109" s="105">
        <f t="shared" si="111"/>
        <v>6.5151644550000745</v>
      </c>
      <c r="R109" s="106">
        <f t="shared" si="111"/>
        <v>6.2463452235394186E-2</v>
      </c>
      <c r="S109" s="106">
        <f t="shared" si="111"/>
        <v>6.0559642341876989E-2</v>
      </c>
      <c r="T109" s="106">
        <f t="shared" si="111"/>
        <v>3.0109486320942437E-2</v>
      </c>
      <c r="U109" s="106">
        <f t="shared" si="111"/>
        <v>1.3422657925959661E-2</v>
      </c>
      <c r="V109" s="106">
        <f t="shared" si="111"/>
        <v>2.5254275676909511E-2</v>
      </c>
      <c r="W109" s="107">
        <f t="shared" si="111"/>
        <v>9.9537702669822391E-3</v>
      </c>
      <c r="X109" s="107">
        <f t="shared" si="111"/>
        <v>1.1013822347045541E-2</v>
      </c>
      <c r="Y109" s="107">
        <f t="shared" si="111"/>
        <v>2.9480674641964966E-2</v>
      </c>
      <c r="Z109" s="107">
        <f t="shared" si="111"/>
        <v>6.7130989342955435E-3</v>
      </c>
      <c r="AA109" s="107">
        <f t="shared" si="111"/>
        <v>7.9971667180770232E-3</v>
      </c>
      <c r="AB109" s="107">
        <f t="shared" si="111"/>
        <v>7.8170366730691918E-3</v>
      </c>
      <c r="AC109" s="107">
        <f t="shared" si="111"/>
        <v>2.0009337690922429E-2</v>
      </c>
      <c r="AD109" s="107">
        <f t="shared" si="111"/>
        <v>1.1731275580698142E-2</v>
      </c>
      <c r="AE109" s="107">
        <f t="shared" si="111"/>
        <v>7.1877291088653459E-3</v>
      </c>
      <c r="AF109" s="107">
        <f t="shared" si="111"/>
        <v>5.5334984160360784E-3</v>
      </c>
      <c r="AG109" s="107">
        <f t="shared" si="111"/>
        <v>2.2182294092855082E-3</v>
      </c>
      <c r="AH109" s="107">
        <f t="shared" si="111"/>
        <v>1.7247639796659404E-2</v>
      </c>
      <c r="AI109" s="107">
        <f t="shared" si="111"/>
        <v>1.3228563113474614E-2</v>
      </c>
      <c r="AJ109" s="107">
        <f t="shared" si="111"/>
        <v>0</v>
      </c>
      <c r="AK109" s="108">
        <f t="shared" si="111"/>
        <v>6.3275484201262061E-3</v>
      </c>
      <c r="AL109" s="108">
        <f t="shared" si="111"/>
        <v>7.9362279990123803E-3</v>
      </c>
      <c r="AM109" s="108">
        <f t="shared" si="111"/>
        <v>3.1820966692471732E-2</v>
      </c>
      <c r="AN109" s="108">
        <f t="shared" si="111"/>
        <v>1.2491348896878852E-2</v>
      </c>
      <c r="AO109" s="108">
        <f t="shared" si="111"/>
        <v>7.2025007082459026E-3</v>
      </c>
      <c r="AP109" s="108">
        <f t="shared" si="111"/>
        <v>1.2318071558520315E-2</v>
      </c>
      <c r="AQ109" s="108">
        <f t="shared" si="111"/>
        <v>7.5099579153512213E-3</v>
      </c>
      <c r="AR109" s="108">
        <f t="shared" si="111"/>
        <v>3.6354468859383107E-2</v>
      </c>
      <c r="AS109" s="108">
        <f t="shared" si="111"/>
        <v>2.1495341802148484E-2</v>
      </c>
      <c r="AT109" s="109">
        <f t="shared" si="111"/>
        <v>2.3097188734607609E-3</v>
      </c>
      <c r="AU109" s="345">
        <f t="shared" si="111"/>
        <v>9.40262415250173E-3</v>
      </c>
    </row>
    <row r="110" spans="1:16384" x14ac:dyDescent="0.3">
      <c r="A110" s="363"/>
      <c r="B110" s="102" t="s">
        <v>5</v>
      </c>
      <c r="C110" s="103">
        <f t="shared" si="111"/>
        <v>0.17628030385635882</v>
      </c>
      <c r="D110" s="104">
        <f t="shared" si="111"/>
        <v>0.14422933951883904</v>
      </c>
      <c r="E110" s="104">
        <f t="shared" si="111"/>
        <v>12.155356689975001</v>
      </c>
      <c r="F110" s="104">
        <f t="shared" si="111"/>
        <v>0.10781300178923706</v>
      </c>
      <c r="G110" s="95">
        <f t="shared" si="111"/>
        <v>68.447189546540869</v>
      </c>
      <c r="H110" s="104">
        <f t="shared" si="111"/>
        <v>1.1660260641120213</v>
      </c>
      <c r="I110" s="104">
        <f t="shared" si="111"/>
        <v>2.4481787938241064</v>
      </c>
      <c r="J110" s="104">
        <f t="shared" si="111"/>
        <v>0.17271544569557221</v>
      </c>
      <c r="K110" s="104">
        <f t="shared" si="111"/>
        <v>0.82694787952355664</v>
      </c>
      <c r="L110" s="104">
        <f t="shared" si="111"/>
        <v>5.0127407159864648E-2</v>
      </c>
      <c r="M110" s="104">
        <f t="shared" si="111"/>
        <v>1.8816137566137567</v>
      </c>
      <c r="N110" s="104">
        <f t="shared" si="111"/>
        <v>0.52695215924061134</v>
      </c>
      <c r="O110" s="104">
        <f t="shared" si="111"/>
        <v>5.171212227990635</v>
      </c>
      <c r="P110" s="105">
        <f t="shared" si="111"/>
        <v>2.4096264020011295</v>
      </c>
      <c r="Q110" s="105">
        <f t="shared" si="111"/>
        <v>4.800055308609843</v>
      </c>
      <c r="R110" s="106">
        <f t="shared" si="111"/>
        <v>2.4772739354632929</v>
      </c>
      <c r="S110" s="106">
        <f t="shared" si="111"/>
        <v>0.65457848707764099</v>
      </c>
      <c r="T110" s="106">
        <f t="shared" si="111"/>
        <v>0.22482996555923604</v>
      </c>
      <c r="U110" s="106">
        <f t="shared" si="111"/>
        <v>0.10264737958557543</v>
      </c>
      <c r="V110" s="106">
        <f t="shared" si="111"/>
        <v>0.22788451731882595</v>
      </c>
      <c r="W110" s="107">
        <f t="shared" si="111"/>
        <v>1.1059744741091376E-2</v>
      </c>
      <c r="X110" s="107">
        <f t="shared" si="111"/>
        <v>1.9274189107329698E-2</v>
      </c>
      <c r="Y110" s="107">
        <f t="shared" si="111"/>
        <v>0.82545888997501893</v>
      </c>
      <c r="Z110" s="107">
        <f t="shared" si="111"/>
        <v>2.1817571536460519E-2</v>
      </c>
      <c r="AA110" s="107">
        <f t="shared" si="111"/>
        <v>1.0282071494670459E-2</v>
      </c>
      <c r="AB110" s="107">
        <f t="shared" si="111"/>
        <v>8.9337561977933626E-3</v>
      </c>
      <c r="AC110" s="107">
        <f t="shared" si="111"/>
        <v>3.3348896151537383E-2</v>
      </c>
      <c r="AD110" s="107">
        <f t="shared" si="111"/>
        <v>2.3462551161396283E-2</v>
      </c>
      <c r="AE110" s="107">
        <f t="shared" si="111"/>
        <v>1.8688095683049896E-2</v>
      </c>
      <c r="AF110" s="107">
        <f t="shared" si="111"/>
        <v>6.916873020045098E-3</v>
      </c>
      <c r="AG110" s="107">
        <f t="shared" si="111"/>
        <v>5.9152784247613549E-3</v>
      </c>
      <c r="AH110" s="107">
        <f t="shared" si="111"/>
        <v>6.3543936092955696E-3</v>
      </c>
      <c r="AI110" s="107">
        <f t="shared" si="111"/>
        <v>7.0552336605197953E-3</v>
      </c>
      <c r="AJ110" s="107">
        <f t="shared" si="111"/>
        <v>0</v>
      </c>
      <c r="AK110" s="108">
        <f t="shared" si="111"/>
        <v>9.778938467467772E-3</v>
      </c>
      <c r="AL110" s="108">
        <f t="shared" si="111"/>
        <v>1.1022538887517195E-2</v>
      </c>
      <c r="AM110" s="108">
        <f t="shared" si="111"/>
        <v>1.8522652253826828E-2</v>
      </c>
      <c r="AN110" s="108">
        <f t="shared" si="111"/>
        <v>4.9458989551155449E-2</v>
      </c>
      <c r="AO110" s="108">
        <f t="shared" si="111"/>
        <v>8.4829452786007314E-3</v>
      </c>
      <c r="AP110" s="108">
        <f t="shared" si="111"/>
        <v>2.615221346270467E-2</v>
      </c>
      <c r="AQ110" s="108">
        <f t="shared" si="111"/>
        <v>2.8884453520581616E-3</v>
      </c>
      <c r="AR110" s="108">
        <f t="shared" si="111"/>
        <v>3.7815955044684935E-2</v>
      </c>
      <c r="AS110" s="108">
        <f t="shared" si="111"/>
        <v>3.512653416448655E-2</v>
      </c>
      <c r="AT110" s="109">
        <f t="shared" si="111"/>
        <v>2.5545887826815294E-3</v>
      </c>
      <c r="AU110" s="345">
        <f t="shared" si="111"/>
        <v>3.3445575844469238E-3</v>
      </c>
    </row>
    <row r="111" spans="1:16384" x14ac:dyDescent="0.3">
      <c r="A111" s="363"/>
      <c r="B111" s="102" t="s">
        <v>6</v>
      </c>
      <c r="C111" s="103">
        <f t="shared" si="111"/>
        <v>2.9731399701959074</v>
      </c>
      <c r="D111" s="104">
        <f t="shared" si="111"/>
        <v>0.76872751063133793</v>
      </c>
      <c r="E111" s="104">
        <f t="shared" si="111"/>
        <v>1.8749320676787073</v>
      </c>
      <c r="F111" s="104">
        <f t="shared" si="111"/>
        <v>0.26609166399045742</v>
      </c>
      <c r="G111" s="104">
        <f t="shared" si="111"/>
        <v>1.7660386728328006</v>
      </c>
      <c r="H111" s="95">
        <f t="shared" si="111"/>
        <v>61.176896895342367</v>
      </c>
      <c r="I111" s="104">
        <f t="shared" si="111"/>
        <v>2.3969973556256932</v>
      </c>
      <c r="J111" s="104">
        <f t="shared" si="111"/>
        <v>0.60113947333004347</v>
      </c>
      <c r="K111" s="104">
        <f t="shared" si="111"/>
        <v>2.9075942644715878</v>
      </c>
      <c r="L111" s="104">
        <f t="shared" si="111"/>
        <v>0.1754459250595263</v>
      </c>
      <c r="M111" s="104">
        <f t="shared" si="111"/>
        <v>12.366071428571429</v>
      </c>
      <c r="N111" s="104">
        <f t="shared" si="111"/>
        <v>4.8201685525057298</v>
      </c>
      <c r="O111" s="104">
        <f t="shared" si="111"/>
        <v>10.070552123219558</v>
      </c>
      <c r="P111" s="105">
        <f t="shared" si="111"/>
        <v>4.2009602194787377</v>
      </c>
      <c r="Q111" s="105">
        <f t="shared" si="111"/>
        <v>9.2816794296706284</v>
      </c>
      <c r="R111" s="106">
        <f t="shared" si="111"/>
        <v>0.79607676359576851</v>
      </c>
      <c r="S111" s="106">
        <f t="shared" si="111"/>
        <v>0.62786099780916593</v>
      </c>
      <c r="T111" s="106">
        <f t="shared" si="111"/>
        <v>0.18660400901264823</v>
      </c>
      <c r="U111" s="106">
        <f t="shared" si="111"/>
        <v>6.1840102587457008E-2</v>
      </c>
      <c r="V111" s="106">
        <f t="shared" si="111"/>
        <v>0.16170242074594596</v>
      </c>
      <c r="W111" s="107">
        <f t="shared" si="111"/>
        <v>2.2119489482182751E-2</v>
      </c>
      <c r="X111" s="107">
        <f t="shared" si="111"/>
        <v>3.1664739247755931E-2</v>
      </c>
      <c r="Y111" s="107">
        <f t="shared" si="111"/>
        <v>0.23429378268087944</v>
      </c>
      <c r="Z111" s="107">
        <f t="shared" si="111"/>
        <v>4.0278593605773266E-2</v>
      </c>
      <c r="AA111" s="107">
        <f t="shared" si="111"/>
        <v>1.485188104785733E-2</v>
      </c>
      <c r="AB111" s="107">
        <f t="shared" ref="AB111:AU111" si="112">AB12/AB$52*100</f>
        <v>1.2283914771965873E-2</v>
      </c>
      <c r="AC111" s="107">
        <f t="shared" si="112"/>
        <v>4.0018675381844858E-2</v>
      </c>
      <c r="AD111" s="107">
        <f t="shared" si="112"/>
        <v>2.6069501290440316E-2</v>
      </c>
      <c r="AE111" s="107">
        <f t="shared" si="112"/>
        <v>1.5813004039503756E-2</v>
      </c>
      <c r="AF111" s="107">
        <f t="shared" si="112"/>
        <v>1.3833746040090196E-2</v>
      </c>
      <c r="AG111" s="107">
        <f t="shared" si="112"/>
        <v>1.183055684952271E-2</v>
      </c>
      <c r="AH111" s="107">
        <f t="shared" si="112"/>
        <v>4.5388525780682646E-3</v>
      </c>
      <c r="AI111" s="107">
        <f t="shared" si="112"/>
        <v>1.7638084151299488E-3</v>
      </c>
      <c r="AJ111" s="107">
        <f t="shared" si="112"/>
        <v>3.5061884225658286E-3</v>
      </c>
      <c r="AK111" s="108">
        <f t="shared" si="112"/>
        <v>1.3230328514809341E-2</v>
      </c>
      <c r="AL111" s="108">
        <f t="shared" si="112"/>
        <v>1.7636062220027515E-2</v>
      </c>
      <c r="AM111" s="108">
        <f t="shared" si="112"/>
        <v>0.13583278319473008</v>
      </c>
      <c r="AN111" s="108">
        <f t="shared" si="112"/>
        <v>3.848685876335646E-2</v>
      </c>
      <c r="AO111" s="108">
        <f t="shared" si="112"/>
        <v>1.2964501274842626E-2</v>
      </c>
      <c r="AP111" s="108">
        <f t="shared" si="112"/>
        <v>2.8426318981200731E-2</v>
      </c>
      <c r="AQ111" s="108">
        <f t="shared" si="112"/>
        <v>6.932268844939588E-3</v>
      </c>
      <c r="AR111" s="108">
        <f t="shared" si="112"/>
        <v>8.7689171118110004E-2</v>
      </c>
      <c r="AS111" s="108">
        <f t="shared" si="112"/>
        <v>8.4146399005971512E-2</v>
      </c>
      <c r="AT111" s="109">
        <f t="shared" si="112"/>
        <v>3.4612692573638337E-3</v>
      </c>
      <c r="AU111" s="345">
        <f t="shared" si="112"/>
        <v>4.4804450659571993E-3</v>
      </c>
    </row>
    <row r="112" spans="1:16384" x14ac:dyDescent="0.3">
      <c r="A112" s="363"/>
      <c r="B112" s="102" t="s">
        <v>7</v>
      </c>
      <c r="C112" s="103">
        <f t="shared" ref="C112:AU117" si="113">C13/C$52*100</f>
        <v>0.20717479009922582</v>
      </c>
      <c r="D112" s="104">
        <f t="shared" si="113"/>
        <v>0.1011092277039284</v>
      </c>
      <c r="E112" s="104">
        <f t="shared" si="113"/>
        <v>5.4527009890945974</v>
      </c>
      <c r="F112" s="104">
        <f t="shared" si="113"/>
        <v>4.1290085791622702E-2</v>
      </c>
      <c r="G112" s="104">
        <f t="shared" si="113"/>
        <v>2.0671032620503427</v>
      </c>
      <c r="H112" s="104">
        <f t="shared" si="113"/>
        <v>0.9395504134798307</v>
      </c>
      <c r="I112" s="95">
        <f t="shared" si="113"/>
        <v>55.327134692484861</v>
      </c>
      <c r="J112" s="104">
        <f t="shared" si="113"/>
        <v>5.159032793504105E-2</v>
      </c>
      <c r="K112" s="104">
        <f t="shared" si="113"/>
        <v>0.18966694484485244</v>
      </c>
      <c r="L112" s="104">
        <f t="shared" si="113"/>
        <v>2.7152345544926685E-2</v>
      </c>
      <c r="M112" s="104">
        <f t="shared" si="113"/>
        <v>3.5036375661375665</v>
      </c>
      <c r="N112" s="104">
        <f t="shared" si="113"/>
        <v>2.3063180120188402</v>
      </c>
      <c r="O112" s="104">
        <f t="shared" si="113"/>
        <v>5.3370606153147442</v>
      </c>
      <c r="P112" s="105">
        <f t="shared" si="113"/>
        <v>0.43774711530702815</v>
      </c>
      <c r="Q112" s="105">
        <f t="shared" si="113"/>
        <v>4.6785932634655456</v>
      </c>
      <c r="R112" s="106">
        <f t="shared" si="113"/>
        <v>2.6221359842645264</v>
      </c>
      <c r="S112" s="106">
        <f t="shared" si="113"/>
        <v>2.756354309531019</v>
      </c>
      <c r="T112" s="106">
        <f t="shared" si="113"/>
        <v>0.41637118226674685</v>
      </c>
      <c r="U112" s="106">
        <f t="shared" si="113"/>
        <v>0.13236897927877184</v>
      </c>
      <c r="V112" s="106">
        <f t="shared" si="113"/>
        <v>0.4063863294897091</v>
      </c>
      <c r="W112" s="107">
        <f t="shared" si="113"/>
        <v>1.8801566059855338E-2</v>
      </c>
      <c r="X112" s="107">
        <f t="shared" si="113"/>
        <v>1.3767277933806926E-2</v>
      </c>
      <c r="Y112" s="107">
        <f t="shared" si="113"/>
        <v>0.25291315613896259</v>
      </c>
      <c r="Z112" s="107">
        <f t="shared" si="113"/>
        <v>4.5313417806494921E-2</v>
      </c>
      <c r="AA112" s="107">
        <f t="shared" si="113"/>
        <v>6.854714329780306E-3</v>
      </c>
      <c r="AB112" s="107">
        <f t="shared" si="113"/>
        <v>1.7867512395586725E-2</v>
      </c>
      <c r="AC112" s="107">
        <f t="shared" si="113"/>
        <v>2.4011205229106915E-2</v>
      </c>
      <c r="AD112" s="107">
        <f t="shared" si="113"/>
        <v>2.3462551161396283E-2</v>
      </c>
      <c r="AE112" s="107">
        <f t="shared" si="113"/>
        <v>1.7250549861276828E-2</v>
      </c>
      <c r="AF112" s="107">
        <f t="shared" si="113"/>
        <v>8.9919349260586274E-3</v>
      </c>
      <c r="AG112" s="107">
        <f t="shared" si="113"/>
        <v>1.9964064683569573E-2</v>
      </c>
      <c r="AH112" s="107">
        <f t="shared" si="113"/>
        <v>2.7233115468409583E-3</v>
      </c>
      <c r="AI112" s="107">
        <f t="shared" si="113"/>
        <v>3.5276168302598976E-3</v>
      </c>
      <c r="AJ112" s="107">
        <f t="shared" si="113"/>
        <v>7.0123768451316572E-3</v>
      </c>
      <c r="AK112" s="108">
        <f t="shared" si="113"/>
        <v>2.8761583727846393E-3</v>
      </c>
      <c r="AL112" s="108">
        <f t="shared" si="113"/>
        <v>8.8180311100137573E-3</v>
      </c>
      <c r="AM112" s="108">
        <f t="shared" si="113"/>
        <v>0.11731013094090324</v>
      </c>
      <c r="AN112" s="108">
        <f t="shared" si="113"/>
        <v>3.4942016508836785E-2</v>
      </c>
      <c r="AO112" s="108">
        <f t="shared" si="113"/>
        <v>1.0723723276721678E-2</v>
      </c>
      <c r="AP112" s="108">
        <f t="shared" si="113"/>
        <v>1.7813826561552455E-2</v>
      </c>
      <c r="AQ112" s="108">
        <f t="shared" si="113"/>
        <v>7.5099579153512213E-3</v>
      </c>
      <c r="AR112" s="108">
        <f t="shared" si="113"/>
        <v>0.2700095727345137</v>
      </c>
      <c r="AS112" s="108">
        <f t="shared" si="113"/>
        <v>0.15282663744698252</v>
      </c>
      <c r="AT112" s="109">
        <f t="shared" si="113"/>
        <v>2.3891361413161455E-3</v>
      </c>
      <c r="AU112" s="345">
        <f t="shared" si="113"/>
        <v>3.1762779575565123E-3</v>
      </c>
    </row>
    <row r="113" spans="1:47" x14ac:dyDescent="0.3">
      <c r="A113" s="363"/>
      <c r="B113" s="102" t="s">
        <v>8</v>
      </c>
      <c r="C113" s="103">
        <f t="shared" si="113"/>
        <v>8.6486388252825943</v>
      </c>
      <c r="D113" s="104">
        <f t="shared" si="113"/>
        <v>2.9054033960805308</v>
      </c>
      <c r="E113" s="104">
        <f t="shared" si="113"/>
        <v>0.18477591391616247</v>
      </c>
      <c r="F113" s="104">
        <f t="shared" si="113"/>
        <v>6.0375281001972754</v>
      </c>
      <c r="G113" s="104">
        <f t="shared" si="113"/>
        <v>0.27313076135199726</v>
      </c>
      <c r="H113" s="104">
        <f t="shared" si="113"/>
        <v>1.0288465271576659</v>
      </c>
      <c r="I113" s="104">
        <f t="shared" si="113"/>
        <v>0.17060479399471126</v>
      </c>
      <c r="J113" s="95">
        <f t="shared" si="113"/>
        <v>75.321878785159939</v>
      </c>
      <c r="K113" s="104">
        <f t="shared" si="113"/>
        <v>0.48175403990592519</v>
      </c>
      <c r="L113" s="104">
        <f t="shared" si="113"/>
        <v>0.72893604578303184</v>
      </c>
      <c r="M113" s="104">
        <f t="shared" si="113"/>
        <v>0.60515873015873023</v>
      </c>
      <c r="N113" s="104">
        <f t="shared" si="113"/>
        <v>0.25986681825564395</v>
      </c>
      <c r="O113" s="104">
        <f t="shared" si="113"/>
        <v>7.0635125717462621</v>
      </c>
      <c r="P113" s="105">
        <f t="shared" si="113"/>
        <v>0.21383038812232713</v>
      </c>
      <c r="Q113" s="105">
        <f t="shared" si="113"/>
        <v>6.1429158211091819</v>
      </c>
      <c r="R113" s="106">
        <f t="shared" si="113"/>
        <v>8.7714635053957796E-2</v>
      </c>
      <c r="S113" s="106">
        <f t="shared" si="113"/>
        <v>7.9261884829809601E-2</v>
      </c>
      <c r="T113" s="106">
        <f t="shared" si="113"/>
        <v>4.7464519430156463E-2</v>
      </c>
      <c r="U113" s="106">
        <f t="shared" si="113"/>
        <v>2.2411044929950504E-2</v>
      </c>
      <c r="V113" s="106">
        <f t="shared" si="113"/>
        <v>3.9691597611086801E-2</v>
      </c>
      <c r="W113" s="107">
        <f t="shared" si="113"/>
        <v>1.1059744741091376E-2</v>
      </c>
      <c r="X113" s="107">
        <f t="shared" si="113"/>
        <v>1.1013822347045541E-2</v>
      </c>
      <c r="Y113" s="107">
        <f t="shared" si="113"/>
        <v>4.6548433645207839E-2</v>
      </c>
      <c r="Z113" s="107">
        <f t="shared" si="113"/>
        <v>1.0069648401443317E-2</v>
      </c>
      <c r="AA113" s="107">
        <f t="shared" si="113"/>
        <v>1.1424523882967177E-3</v>
      </c>
      <c r="AB113" s="107">
        <f t="shared" si="113"/>
        <v>1.0050475722517533E-2</v>
      </c>
      <c r="AC113" s="107">
        <f t="shared" si="113"/>
        <v>6.6697792303074769E-3</v>
      </c>
      <c r="AD113" s="107">
        <f t="shared" si="113"/>
        <v>6.517375322610079E-3</v>
      </c>
      <c r="AE113" s="107">
        <f t="shared" si="113"/>
        <v>7.1877291088653459E-3</v>
      </c>
      <c r="AF113" s="107">
        <f t="shared" si="113"/>
        <v>3.458436510022549E-3</v>
      </c>
      <c r="AG113" s="107">
        <f t="shared" si="113"/>
        <v>5.9152784247613549E-3</v>
      </c>
      <c r="AH113" s="107">
        <f t="shared" si="113"/>
        <v>1.3616557734204794E-2</v>
      </c>
      <c r="AI113" s="107">
        <f t="shared" si="113"/>
        <v>2.6457126226949231E-3</v>
      </c>
      <c r="AJ113" s="107">
        <f t="shared" si="113"/>
        <v>3.5061884225658286E-3</v>
      </c>
      <c r="AK113" s="108">
        <f t="shared" si="113"/>
        <v>3.4513900473415668E-3</v>
      </c>
      <c r="AL113" s="108">
        <f t="shared" si="113"/>
        <v>6.6135233325103166E-3</v>
      </c>
      <c r="AM113" s="108">
        <f t="shared" si="113"/>
        <v>0.14960603743475515</v>
      </c>
      <c r="AN113" s="108">
        <f t="shared" si="113"/>
        <v>1.2828952921118821E-2</v>
      </c>
      <c r="AO113" s="108">
        <f t="shared" si="113"/>
        <v>9.7633898489555577E-3</v>
      </c>
      <c r="AP113" s="108">
        <f t="shared" si="113"/>
        <v>1.4023650697392358E-2</v>
      </c>
      <c r="AQ113" s="108">
        <f t="shared" si="113"/>
        <v>6.932268844939588E-3</v>
      </c>
      <c r="AR113" s="108">
        <f t="shared" si="113"/>
        <v>2.7220180201246648E-2</v>
      </c>
      <c r="AS113" s="108">
        <f t="shared" si="113"/>
        <v>1.4417607306319106E-2</v>
      </c>
      <c r="AT113" s="109">
        <f t="shared" si="113"/>
        <v>2.4486990922076833E-3</v>
      </c>
      <c r="AU113" s="345">
        <f t="shared" si="113"/>
        <v>5.6584024541900787E-3</v>
      </c>
    </row>
    <row r="114" spans="1:47" x14ac:dyDescent="0.3">
      <c r="A114" s="363"/>
      <c r="B114" s="102" t="s">
        <v>9</v>
      </c>
      <c r="C114" s="103">
        <f t="shared" si="113"/>
        <v>1.7864282339257804</v>
      </c>
      <c r="D114" s="104">
        <f t="shared" si="113"/>
        <v>5.0405923811223126</v>
      </c>
      <c r="E114" s="104">
        <f t="shared" si="113"/>
        <v>1.07423644070867</v>
      </c>
      <c r="F114" s="104">
        <f t="shared" si="113"/>
        <v>0.74092765059411847</v>
      </c>
      <c r="G114" s="104">
        <f t="shared" si="113"/>
        <v>1.3128899096806232</v>
      </c>
      <c r="H114" s="104">
        <f t="shared" si="113"/>
        <v>4.1283275743810748</v>
      </c>
      <c r="I114" s="104">
        <f t="shared" si="113"/>
        <v>0.62697261793056391</v>
      </c>
      <c r="J114" s="104">
        <f t="shared" si="113"/>
        <v>0.50693104840518599</v>
      </c>
      <c r="K114" s="95">
        <f t="shared" si="113"/>
        <v>76.081101585615656</v>
      </c>
      <c r="L114" s="104">
        <f t="shared" si="113"/>
        <v>0.6328585153932913</v>
      </c>
      <c r="M114" s="104">
        <f t="shared" si="113"/>
        <v>2.4123677248677247</v>
      </c>
      <c r="N114" s="104">
        <f t="shared" si="113"/>
        <v>0.37716781260714993</v>
      </c>
      <c r="O114" s="104">
        <f t="shared" si="113"/>
        <v>8.0662767115349983</v>
      </c>
      <c r="P114" s="105">
        <f t="shared" si="113"/>
        <v>4.7920196885338493</v>
      </c>
      <c r="Q114" s="105">
        <f t="shared" si="113"/>
        <v>7.6262168233066143</v>
      </c>
      <c r="R114" s="106">
        <f t="shared" si="113"/>
        <v>0.49970761788315349</v>
      </c>
      <c r="S114" s="106">
        <f t="shared" si="113"/>
        <v>0.23066099068450208</v>
      </c>
      <c r="T114" s="106">
        <f t="shared" si="113"/>
        <v>0.13401526644464193</v>
      </c>
      <c r="U114" s="106">
        <f t="shared" si="113"/>
        <v>4.5780851140326699E-2</v>
      </c>
      <c r="V114" s="106">
        <f t="shared" si="113"/>
        <v>0.10997972152304474</v>
      </c>
      <c r="W114" s="107">
        <f t="shared" si="113"/>
        <v>6.6358468446548252E-3</v>
      </c>
      <c r="X114" s="107">
        <f t="shared" si="113"/>
        <v>1.7897461313949006E-2</v>
      </c>
      <c r="Y114" s="107">
        <f t="shared" si="113"/>
        <v>0.21567440922279629</v>
      </c>
      <c r="Z114" s="107">
        <f t="shared" si="113"/>
        <v>1.6782747335738861E-2</v>
      </c>
      <c r="AA114" s="107">
        <f t="shared" si="113"/>
        <v>2.1706595377637639E-2</v>
      </c>
      <c r="AB114" s="107">
        <f t="shared" si="113"/>
        <v>3.3501585741725105E-3</v>
      </c>
      <c r="AC114" s="107">
        <f t="shared" si="113"/>
        <v>1.6007470152737943E-2</v>
      </c>
      <c r="AD114" s="107">
        <f t="shared" si="113"/>
        <v>3.1283401548528378E-2</v>
      </c>
      <c r="AE114" s="107">
        <f t="shared" si="113"/>
        <v>1.1500366574184552E-2</v>
      </c>
      <c r="AF114" s="107">
        <f t="shared" si="113"/>
        <v>6.916873020045098E-3</v>
      </c>
      <c r="AG114" s="107">
        <f t="shared" si="113"/>
        <v>5.9152784247613549E-3</v>
      </c>
      <c r="AH114" s="107">
        <f t="shared" si="113"/>
        <v>1.0893246187363833E-2</v>
      </c>
      <c r="AI114" s="107">
        <f t="shared" si="113"/>
        <v>8.8190420756497441E-4</v>
      </c>
      <c r="AJ114" s="107">
        <f t="shared" si="113"/>
        <v>1.2271659478980401E-2</v>
      </c>
      <c r="AK114" s="108">
        <f t="shared" si="113"/>
        <v>6.3275484201262061E-3</v>
      </c>
      <c r="AL114" s="108">
        <f t="shared" si="113"/>
        <v>1.3667948220521321E-2</v>
      </c>
      <c r="AM114" s="108">
        <f t="shared" si="113"/>
        <v>2.3746990069008753E-2</v>
      </c>
      <c r="AN114" s="108">
        <f t="shared" si="113"/>
        <v>3.1903580290677067E-2</v>
      </c>
      <c r="AO114" s="108">
        <f t="shared" si="113"/>
        <v>1.0083500991544264E-2</v>
      </c>
      <c r="AP114" s="108">
        <f t="shared" si="113"/>
        <v>2.179351121892056E-2</v>
      </c>
      <c r="AQ114" s="108">
        <f t="shared" si="113"/>
        <v>7.5099579153512213E-3</v>
      </c>
      <c r="AR114" s="108">
        <f t="shared" si="113"/>
        <v>4.073892741528861E-2</v>
      </c>
      <c r="AS114" s="108">
        <f t="shared" si="113"/>
        <v>2.6475969780695087E-2</v>
      </c>
      <c r="AT114" s="109">
        <f t="shared" si="113"/>
        <v>4.2024970906807541E-3</v>
      </c>
      <c r="AU114" s="345">
        <f t="shared" si="113"/>
        <v>3.4286973978921295E-3</v>
      </c>
    </row>
    <row r="115" spans="1:47" x14ac:dyDescent="0.3">
      <c r="A115" s="363"/>
      <c r="B115" s="102" t="s">
        <v>10</v>
      </c>
      <c r="C115" s="103">
        <f t="shared" si="113"/>
        <v>0.94682513720786532</v>
      </c>
      <c r="D115" s="104">
        <f t="shared" si="113"/>
        <v>6.7862134594224885</v>
      </c>
      <c r="E115" s="104">
        <f t="shared" si="113"/>
        <v>0.19383355675519001</v>
      </c>
      <c r="F115" s="104">
        <f t="shared" si="113"/>
        <v>6.5926503647290913</v>
      </c>
      <c r="G115" s="104">
        <f t="shared" si="113"/>
        <v>0.1707067258449983</v>
      </c>
      <c r="H115" s="104">
        <f t="shared" si="113"/>
        <v>0.55907132041775054</v>
      </c>
      <c r="I115" s="104">
        <f t="shared" si="113"/>
        <v>0.14074895504563678</v>
      </c>
      <c r="J115" s="104">
        <f t="shared" si="113"/>
        <v>1.4692028172805169</v>
      </c>
      <c r="K115" s="104">
        <f t="shared" si="113"/>
        <v>1.0773082467187618</v>
      </c>
      <c r="L115" s="95">
        <f t="shared" si="113"/>
        <v>87.773089936923014</v>
      </c>
      <c r="M115" s="104">
        <f t="shared" si="113"/>
        <v>0.39351851851851849</v>
      </c>
      <c r="N115" s="104">
        <f t="shared" si="113"/>
        <v>7.7599119340227021E-2</v>
      </c>
      <c r="O115" s="104">
        <f t="shared" si="113"/>
        <v>8.1666627514545009</v>
      </c>
      <c r="P115" s="105">
        <f t="shared" si="113"/>
        <v>0.36613410796417334</v>
      </c>
      <c r="Q115" s="105">
        <f t="shared" si="113"/>
        <v>7.1182723108560779</v>
      </c>
      <c r="R115" s="106">
        <f t="shared" si="113"/>
        <v>0.13954601031311467</v>
      </c>
      <c r="S115" s="106">
        <f t="shared" si="113"/>
        <v>8.1933633756657104E-2</v>
      </c>
      <c r="T115" s="106">
        <f t="shared" si="113"/>
        <v>4.4023435279191614E-2</v>
      </c>
      <c r="U115" s="106">
        <f t="shared" si="113"/>
        <v>2.2291199769897293E-2</v>
      </c>
      <c r="V115" s="106">
        <f t="shared" si="113"/>
        <v>3.8543675989409096E-2</v>
      </c>
      <c r="W115" s="107">
        <f t="shared" si="113"/>
        <v>3.4285208697383267E-2</v>
      </c>
      <c r="X115" s="107">
        <f t="shared" si="113"/>
        <v>2.7534555867613853E-3</v>
      </c>
      <c r="Y115" s="107">
        <f t="shared" si="113"/>
        <v>3.1032289096805225E-2</v>
      </c>
      <c r="Z115" s="107">
        <f t="shared" si="113"/>
        <v>8.3913736678694305E-3</v>
      </c>
      <c r="AA115" s="107">
        <f t="shared" si="113"/>
        <v>1.485188104785733E-2</v>
      </c>
      <c r="AB115" s="107">
        <f t="shared" si="113"/>
        <v>6.7003171483450211E-3</v>
      </c>
      <c r="AC115" s="107">
        <f t="shared" si="113"/>
        <v>6.6697792303074769E-3</v>
      </c>
      <c r="AD115" s="107">
        <f t="shared" si="113"/>
        <v>5.2139002580880627E-3</v>
      </c>
      <c r="AE115" s="107">
        <f t="shared" si="113"/>
        <v>1.2937912395957622E-2</v>
      </c>
      <c r="AF115" s="107">
        <f t="shared" si="113"/>
        <v>6.916873020045098E-3</v>
      </c>
      <c r="AG115" s="107">
        <f t="shared" si="113"/>
        <v>5.9152784247613549E-3</v>
      </c>
      <c r="AH115" s="107">
        <f t="shared" si="113"/>
        <v>5.4466230936819167E-3</v>
      </c>
      <c r="AI115" s="107">
        <f t="shared" si="113"/>
        <v>6.1733294529548195E-3</v>
      </c>
      <c r="AJ115" s="107">
        <f t="shared" si="113"/>
        <v>1.7530942112829143E-3</v>
      </c>
      <c r="AK115" s="108">
        <f t="shared" si="113"/>
        <v>3.4513900473415668E-3</v>
      </c>
      <c r="AL115" s="108">
        <f t="shared" si="113"/>
        <v>8.3771295545130679E-3</v>
      </c>
      <c r="AM115" s="108">
        <f t="shared" si="113"/>
        <v>2.3272050267628578E-2</v>
      </c>
      <c r="AN115" s="108">
        <f t="shared" si="113"/>
        <v>2.2113063587717967E-2</v>
      </c>
      <c r="AO115" s="108">
        <f t="shared" si="113"/>
        <v>6.4022228517741355E-3</v>
      </c>
      <c r="AP115" s="108">
        <f t="shared" si="113"/>
        <v>1.4592177077016374E-2</v>
      </c>
      <c r="AQ115" s="108">
        <f t="shared" si="113"/>
        <v>5.1992016337046908E-3</v>
      </c>
      <c r="AR115" s="108">
        <f t="shared" si="113"/>
        <v>2.2835721645341148E-2</v>
      </c>
      <c r="AS115" s="108">
        <f t="shared" si="113"/>
        <v>1.6514713823601885E-2</v>
      </c>
      <c r="AT115" s="109">
        <f t="shared" si="113"/>
        <v>2.8126949032115287E-3</v>
      </c>
      <c r="AU115" s="345">
        <f t="shared" si="113"/>
        <v>5.3218432004092557E-3</v>
      </c>
    </row>
    <row r="116" spans="1:47" x14ac:dyDescent="0.3">
      <c r="A116" s="363"/>
      <c r="B116" s="102" t="s">
        <v>11</v>
      </c>
      <c r="C116" s="103">
        <f t="shared" si="113"/>
        <v>0.67059208374223089</v>
      </c>
      <c r="D116" s="104">
        <f t="shared" si="113"/>
        <v>0.20816605703749963</v>
      </c>
      <c r="E116" s="104">
        <f t="shared" si="113"/>
        <v>1.6629832252454619</v>
      </c>
      <c r="F116" s="104">
        <f t="shared" si="113"/>
        <v>0.1055191081341469</v>
      </c>
      <c r="G116" s="104">
        <f t="shared" si="113"/>
        <v>1.6139544988981656</v>
      </c>
      <c r="H116" s="104">
        <f t="shared" si="113"/>
        <v>7.0802759120497996</v>
      </c>
      <c r="I116" s="104">
        <f t="shared" si="113"/>
        <v>7.2037874264266835</v>
      </c>
      <c r="J116" s="104">
        <f t="shared" si="113"/>
        <v>0.18841684984971513</v>
      </c>
      <c r="K116" s="104">
        <f t="shared" si="113"/>
        <v>0.92747136029132837</v>
      </c>
      <c r="L116" s="104">
        <f t="shared" si="113"/>
        <v>6.6836542879819535E-2</v>
      </c>
      <c r="M116" s="95">
        <f t="shared" si="113"/>
        <v>49.110449735449734</v>
      </c>
      <c r="N116" s="104">
        <f t="shared" si="113"/>
        <v>7.6895313374117995</v>
      </c>
      <c r="O116" s="104">
        <f t="shared" si="113"/>
        <v>7.1115913771367261</v>
      </c>
      <c r="P116" s="105">
        <f t="shared" si="113"/>
        <v>2.5447833454369402</v>
      </c>
      <c r="Q116" s="105">
        <f t="shared" si="113"/>
        <v>6.4978127342651755</v>
      </c>
      <c r="R116" s="106">
        <f t="shared" si="113"/>
        <v>1.0166923608526925</v>
      </c>
      <c r="S116" s="106">
        <f t="shared" si="113"/>
        <v>0.89770763942076481</v>
      </c>
      <c r="T116" s="106">
        <f t="shared" si="113"/>
        <v>0.2553134827661529</v>
      </c>
      <c r="U116" s="106">
        <f t="shared" si="113"/>
        <v>6.8671276710490045E-2</v>
      </c>
      <c r="V116" s="106">
        <f t="shared" si="113"/>
        <v>0.21512492698556224</v>
      </c>
      <c r="W116" s="107">
        <f t="shared" si="113"/>
        <v>2.2119489482182751E-2</v>
      </c>
      <c r="X116" s="107">
        <f t="shared" si="113"/>
        <v>2.478110028085247E-2</v>
      </c>
      <c r="Y116" s="107">
        <f t="shared" si="113"/>
        <v>0.20791633694859502</v>
      </c>
      <c r="Z116" s="107">
        <f t="shared" si="113"/>
        <v>3.5243769405051605E-2</v>
      </c>
      <c r="AA116" s="107">
        <f t="shared" si="113"/>
        <v>7.9971667180770232E-3</v>
      </c>
      <c r="AB116" s="107">
        <f t="shared" si="113"/>
        <v>1.1167195247241702E-2</v>
      </c>
      <c r="AC116" s="107">
        <f t="shared" si="113"/>
        <v>3.3348896151537383E-2</v>
      </c>
      <c r="AD116" s="107">
        <f t="shared" si="113"/>
        <v>1.5641700774264189E-2</v>
      </c>
      <c r="AE116" s="107">
        <f t="shared" si="113"/>
        <v>1.7250549861276828E-2</v>
      </c>
      <c r="AF116" s="107">
        <f t="shared" si="113"/>
        <v>1.2450371436081175E-2</v>
      </c>
      <c r="AG116" s="107">
        <f t="shared" si="113"/>
        <v>1.7006425471188896E-2</v>
      </c>
      <c r="AH116" s="107">
        <f t="shared" si="113"/>
        <v>7.2621641249092234E-3</v>
      </c>
      <c r="AI116" s="107">
        <f t="shared" si="113"/>
        <v>1.7638084151299488E-3</v>
      </c>
      <c r="AJ116" s="107">
        <f t="shared" si="113"/>
        <v>0</v>
      </c>
      <c r="AK116" s="108">
        <f t="shared" si="113"/>
        <v>4.6018533964554227E-3</v>
      </c>
      <c r="AL116" s="108">
        <f t="shared" si="113"/>
        <v>7.9362279990123803E-3</v>
      </c>
      <c r="AM116" s="108">
        <f t="shared" si="113"/>
        <v>0.16955350909272249</v>
      </c>
      <c r="AN116" s="108">
        <f t="shared" si="113"/>
        <v>3.1565976266437097E-2</v>
      </c>
      <c r="AO116" s="108">
        <f t="shared" si="113"/>
        <v>9.9234454202499107E-3</v>
      </c>
      <c r="AP116" s="108">
        <f t="shared" si="113"/>
        <v>1.9140388114008491E-2</v>
      </c>
      <c r="AQ116" s="108">
        <f t="shared" si="113"/>
        <v>7.5099579153512213E-3</v>
      </c>
      <c r="AR116" s="108">
        <f t="shared" si="113"/>
        <v>0.11764963791679758</v>
      </c>
      <c r="AS116" s="108">
        <f t="shared" si="113"/>
        <v>9.4631931592385407E-2</v>
      </c>
      <c r="AT116" s="109">
        <f t="shared" si="113"/>
        <v>2.6141517335730676E-3</v>
      </c>
      <c r="AU116" s="345">
        <f t="shared" si="113"/>
        <v>3.7652566516729524E-3</v>
      </c>
    </row>
    <row r="117" spans="1:47" x14ac:dyDescent="0.3">
      <c r="A117" s="363"/>
      <c r="B117" s="102" t="s">
        <v>12</v>
      </c>
      <c r="C117" s="103">
        <f t="shared" si="113"/>
        <v>0.92501726456584166</v>
      </c>
      <c r="D117" s="104">
        <f t="shared" si="113"/>
        <v>0.10705682933357123</v>
      </c>
      <c r="E117" s="104">
        <f t="shared" si="113"/>
        <v>0.37860947067135248</v>
      </c>
      <c r="F117" s="104">
        <f t="shared" si="113"/>
        <v>9.4049639858696146E-2</v>
      </c>
      <c r="G117" s="104">
        <f t="shared" si="113"/>
        <v>0.28244203730717898</v>
      </c>
      <c r="H117" s="104">
        <f t="shared" si="113"/>
        <v>2.378641404925522</v>
      </c>
      <c r="I117" s="104">
        <f t="shared" si="113"/>
        <v>4.1030452955728052</v>
      </c>
      <c r="J117" s="104">
        <f t="shared" si="113"/>
        <v>0.1929029653223274</v>
      </c>
      <c r="K117" s="104">
        <f t="shared" si="113"/>
        <v>0.19156361429330096</v>
      </c>
      <c r="L117" s="104">
        <f t="shared" si="113"/>
        <v>3.759555536989849E-2</v>
      </c>
      <c r="M117" s="104">
        <f t="shared" si="113"/>
        <v>6.7162698412698409</v>
      </c>
      <c r="N117" s="95">
        <f t="shared" si="113"/>
        <v>63.669175103315112</v>
      </c>
      <c r="O117" s="104">
        <f t="shared" si="113"/>
        <v>6.9271065799055647</v>
      </c>
      <c r="P117" s="105">
        <f t="shared" si="113"/>
        <v>0.27132252077785846</v>
      </c>
      <c r="Q117" s="105">
        <f t="shared" si="113"/>
        <v>6.0325697220606793</v>
      </c>
      <c r="R117" s="106">
        <f t="shared" si="113"/>
        <v>0.22593163574504282</v>
      </c>
      <c r="S117" s="106">
        <f t="shared" si="113"/>
        <v>0.42480807936875475</v>
      </c>
      <c r="T117" s="106">
        <f t="shared" si="113"/>
        <v>0.26761909891471197</v>
      </c>
      <c r="U117" s="106">
        <f t="shared" si="113"/>
        <v>3.9548902817559711E-2</v>
      </c>
      <c r="V117" s="106">
        <f t="shared" si="113"/>
        <v>0.18680216851224501</v>
      </c>
      <c r="W117" s="107">
        <f t="shared" si="113"/>
        <v>1.8801566059855338E-2</v>
      </c>
      <c r="X117" s="107">
        <f t="shared" si="113"/>
        <v>8.2603667602841567E-3</v>
      </c>
      <c r="Y117" s="107">
        <f t="shared" si="113"/>
        <v>6.9822650467811762E-2</v>
      </c>
      <c r="Z117" s="107">
        <f t="shared" si="113"/>
        <v>3.1887219937903832E-2</v>
      </c>
      <c r="AA117" s="107">
        <f t="shared" si="113"/>
        <v>7.9971667180770232E-3</v>
      </c>
      <c r="AB117" s="107">
        <f t="shared" ref="D117:AU123" si="114">AB18/AB$52*100</f>
        <v>1.3400634296690042E-2</v>
      </c>
      <c r="AC117" s="107">
        <f t="shared" si="114"/>
        <v>2.1343293536983925E-2</v>
      </c>
      <c r="AD117" s="107">
        <f t="shared" si="114"/>
        <v>2.6069501290440316E-2</v>
      </c>
      <c r="AE117" s="107">
        <f t="shared" si="114"/>
        <v>1.8688095683049896E-2</v>
      </c>
      <c r="AF117" s="107">
        <f t="shared" si="114"/>
        <v>5.5334984160360784E-3</v>
      </c>
      <c r="AG117" s="107">
        <f t="shared" si="114"/>
        <v>5.6934554838328051E-2</v>
      </c>
      <c r="AH117" s="107">
        <f t="shared" si="114"/>
        <v>8.1699346405228745E-3</v>
      </c>
      <c r="AI117" s="107">
        <f t="shared" si="114"/>
        <v>1.7638084151299488E-3</v>
      </c>
      <c r="AJ117" s="107">
        <f t="shared" si="114"/>
        <v>3.5061884225658286E-3</v>
      </c>
      <c r="AK117" s="108">
        <f t="shared" si="114"/>
        <v>3.4513900473415668E-3</v>
      </c>
      <c r="AL117" s="108">
        <f t="shared" si="114"/>
        <v>1.3227046665020633E-2</v>
      </c>
      <c r="AM117" s="108">
        <f t="shared" si="114"/>
        <v>1.1465046805317425</v>
      </c>
      <c r="AN117" s="108">
        <f t="shared" si="114"/>
        <v>1.5192181090798604E-2</v>
      </c>
      <c r="AO117" s="108">
        <f t="shared" si="114"/>
        <v>8.4829452786007314E-3</v>
      </c>
      <c r="AP117" s="108">
        <f t="shared" si="114"/>
        <v>1.2886597938144331E-2</v>
      </c>
      <c r="AQ117" s="108">
        <f t="shared" si="114"/>
        <v>4.6215125632930593E-3</v>
      </c>
      <c r="AR117" s="108">
        <f t="shared" si="114"/>
        <v>0.1101595212171257</v>
      </c>
      <c r="AS117" s="108">
        <f t="shared" si="114"/>
        <v>0.15256449913232217</v>
      </c>
      <c r="AT117" s="109">
        <f t="shared" si="114"/>
        <v>2.0714670698946079E-3</v>
      </c>
      <c r="AU117" s="345">
        <f t="shared" si="114"/>
        <v>5.0273538533510366E-3</v>
      </c>
    </row>
    <row r="118" spans="1:47" x14ac:dyDescent="0.3">
      <c r="A118" s="363"/>
      <c r="B118" s="110" t="s">
        <v>48</v>
      </c>
      <c r="C118" s="103">
        <f t="shared" ref="C118:C151" si="115">C19/C$52*100</f>
        <v>95.058699523861449</v>
      </c>
      <c r="D118" s="104">
        <f t="shared" si="114"/>
        <v>97.084188301067599</v>
      </c>
      <c r="E118" s="104">
        <f t="shared" si="114"/>
        <v>64.945110684395488</v>
      </c>
      <c r="F118" s="104">
        <f t="shared" si="114"/>
        <v>97.763453686287107</v>
      </c>
      <c r="G118" s="104">
        <f t="shared" si="114"/>
        <v>83.112449175952079</v>
      </c>
      <c r="H118" s="104">
        <f t="shared" si="114"/>
        <v>84.789895303542082</v>
      </c>
      <c r="I118" s="104">
        <f t="shared" si="114"/>
        <v>77.156018084108169</v>
      </c>
      <c r="J118" s="104">
        <f t="shared" si="114"/>
        <v>97.2163653492441</v>
      </c>
      <c r="K118" s="104">
        <f t="shared" si="114"/>
        <v>89.697291556027608</v>
      </c>
      <c r="L118" s="104">
        <f t="shared" si="114"/>
        <v>98.473202723589125</v>
      </c>
      <c r="M118" s="104">
        <f t="shared" si="114"/>
        <v>80.623346560846571</v>
      </c>
      <c r="N118" s="104">
        <f t="shared" si="114"/>
        <v>82.307400790428247</v>
      </c>
      <c r="O118" s="95">
        <f t="shared" si="114"/>
        <v>87.183318064005888</v>
      </c>
      <c r="P118" s="105">
        <f t="shared" si="114"/>
        <v>18.124142661179697</v>
      </c>
      <c r="Q118" s="105">
        <f t="shared" si="114"/>
        <v>77.901770282195912</v>
      </c>
      <c r="R118" s="106">
        <f t="shared" si="114"/>
        <v>15.072298123438413</v>
      </c>
      <c r="S118" s="106">
        <f t="shared" si="114"/>
        <v>7.5093956503927473</v>
      </c>
      <c r="T118" s="106">
        <f t="shared" si="114"/>
        <v>2.1604772035655615</v>
      </c>
      <c r="U118" s="106">
        <f t="shared" si="114"/>
        <v>0.75454512769501803</v>
      </c>
      <c r="V118" s="106">
        <f t="shared" si="114"/>
        <v>1.9895909999412795</v>
      </c>
      <c r="W118" s="107">
        <f t="shared" si="114"/>
        <v>0.19686345639142649</v>
      </c>
      <c r="X118" s="107">
        <f t="shared" si="114"/>
        <v>0.19962553004020048</v>
      </c>
      <c r="Y118" s="107">
        <f t="shared" si="114"/>
        <v>2.7417027417027415</v>
      </c>
      <c r="Z118" s="107">
        <f t="shared" si="114"/>
        <v>0.27691533103969118</v>
      </c>
      <c r="AA118" s="107">
        <f t="shared" si="114"/>
        <v>0.11538769121796849</v>
      </c>
      <c r="AB118" s="107">
        <f t="shared" si="114"/>
        <v>0.11837226962076206</v>
      </c>
      <c r="AC118" s="107">
        <f t="shared" si="114"/>
        <v>0.24811578736743814</v>
      </c>
      <c r="AD118" s="107">
        <f t="shared" si="114"/>
        <v>0.21637686071065459</v>
      </c>
      <c r="AE118" s="107">
        <f t="shared" si="114"/>
        <v>0.17538059025631442</v>
      </c>
      <c r="AF118" s="107">
        <f t="shared" si="114"/>
        <v>9.3377785770608818E-2</v>
      </c>
      <c r="AG118" s="107">
        <f t="shared" si="114"/>
        <v>0.16932484490879379</v>
      </c>
      <c r="AH118" s="107">
        <f t="shared" si="114"/>
        <v>0.10076252723311546</v>
      </c>
      <c r="AI118" s="107">
        <f t="shared" si="114"/>
        <v>5.1150444038768506E-2</v>
      </c>
      <c r="AJ118" s="107">
        <f t="shared" si="114"/>
        <v>4.3827355282072857E-2</v>
      </c>
      <c r="AK118" s="108">
        <f t="shared" si="114"/>
        <v>6.5576410899489776E-2</v>
      </c>
      <c r="AL118" s="108">
        <f t="shared" si="114"/>
        <v>0.12874325420620084</v>
      </c>
      <c r="AM118" s="108">
        <f t="shared" si="114"/>
        <v>2.1163317549500604</v>
      </c>
      <c r="AN118" s="108">
        <f t="shared" si="114"/>
        <v>0.36359953410644658</v>
      </c>
      <c r="AO118" s="108">
        <f t="shared" si="114"/>
        <v>0.11171878876345867</v>
      </c>
      <c r="AP118" s="108">
        <f t="shared" si="114"/>
        <v>0.23953911461491814</v>
      </c>
      <c r="AQ118" s="108">
        <f t="shared" si="114"/>
        <v>7.4810734618306396E-2</v>
      </c>
      <c r="AR118" s="108">
        <f t="shared" si="114"/>
        <v>0.88986240107565384</v>
      </c>
      <c r="AS118" s="108">
        <f t="shared" si="114"/>
        <v>0.69152087407399643</v>
      </c>
      <c r="AT118" s="109">
        <f t="shared" si="114"/>
        <v>3.2978020476948346E-2</v>
      </c>
      <c r="AU118" s="345">
        <f t="shared" si="114"/>
        <v>5.7509562489798043E-2</v>
      </c>
    </row>
    <row r="119" spans="1:47" x14ac:dyDescent="0.3">
      <c r="A119" s="363"/>
      <c r="B119" s="111" t="s">
        <v>13</v>
      </c>
      <c r="C119" s="112">
        <f t="shared" si="115"/>
        <v>1.1903463817104643</v>
      </c>
      <c r="D119" s="105">
        <f t="shared" si="114"/>
        <v>1.0690813929283016</v>
      </c>
      <c r="E119" s="105">
        <f t="shared" si="114"/>
        <v>7.2044491141625295</v>
      </c>
      <c r="F119" s="105">
        <f t="shared" si="114"/>
        <v>0.33032068633298162</v>
      </c>
      <c r="G119" s="105">
        <f t="shared" si="114"/>
        <v>9.8854713057512651</v>
      </c>
      <c r="H119" s="105">
        <f t="shared" si="114"/>
        <v>9.8070427456613736</v>
      </c>
      <c r="I119" s="105">
        <f t="shared" si="114"/>
        <v>2.2157297620063123</v>
      </c>
      <c r="J119" s="105">
        <f t="shared" si="114"/>
        <v>0.39253510385357315</v>
      </c>
      <c r="K119" s="105">
        <f t="shared" si="114"/>
        <v>7.9679083529322519</v>
      </c>
      <c r="L119" s="105">
        <f t="shared" si="114"/>
        <v>0.32582814653912023</v>
      </c>
      <c r="M119" s="105">
        <f t="shared" si="114"/>
        <v>10.505952380952381</v>
      </c>
      <c r="N119" s="105">
        <f t="shared" si="114"/>
        <v>1.2109071878440076</v>
      </c>
      <c r="O119" s="105">
        <f t="shared" si="114"/>
        <v>4.5187812727571703</v>
      </c>
      <c r="P119" s="113">
        <f t="shared" si="114"/>
        <v>77.037440490599522</v>
      </c>
      <c r="Q119" s="105">
        <f t="shared" si="114"/>
        <v>14.265283409179331</v>
      </c>
      <c r="R119" s="106">
        <f t="shared" si="114"/>
        <v>2.1955238955930043</v>
      </c>
      <c r="S119" s="106">
        <f t="shared" si="114"/>
        <v>1.0856206472757066</v>
      </c>
      <c r="T119" s="106">
        <f t="shared" si="114"/>
        <v>0.43395063390754551</v>
      </c>
      <c r="U119" s="106">
        <f t="shared" si="114"/>
        <v>0.16940113373521409</v>
      </c>
      <c r="V119" s="106">
        <f t="shared" si="114"/>
        <v>0.38190469336585192</v>
      </c>
      <c r="W119" s="107">
        <f t="shared" si="114"/>
        <v>4.8662876860802048E-2</v>
      </c>
      <c r="X119" s="107">
        <f t="shared" si="114"/>
        <v>4.543201718156286E-2</v>
      </c>
      <c r="Y119" s="107">
        <f t="shared" si="114"/>
        <v>0.91545252835575419</v>
      </c>
      <c r="Z119" s="107">
        <f t="shared" si="114"/>
        <v>5.0348242007216583E-2</v>
      </c>
      <c r="AA119" s="107">
        <f t="shared" si="114"/>
        <v>2.970376209571466E-2</v>
      </c>
      <c r="AB119" s="107">
        <f t="shared" si="114"/>
        <v>2.2334390494483405E-2</v>
      </c>
      <c r="AC119" s="107">
        <f t="shared" si="114"/>
        <v>4.2686587073967851E-2</v>
      </c>
      <c r="AD119" s="107">
        <f t="shared" si="114"/>
        <v>3.5193826742094418E-2</v>
      </c>
      <c r="AE119" s="107">
        <f t="shared" si="114"/>
        <v>2.4438278970142172E-2</v>
      </c>
      <c r="AF119" s="107">
        <f t="shared" si="114"/>
        <v>1.3142058738085686E-2</v>
      </c>
      <c r="AG119" s="107">
        <f t="shared" si="114"/>
        <v>1.330937645571305E-2</v>
      </c>
      <c r="AH119" s="107">
        <f t="shared" si="114"/>
        <v>2.7233115468409588E-2</v>
      </c>
      <c r="AI119" s="107">
        <f t="shared" si="114"/>
        <v>4.4095210378248713E-3</v>
      </c>
      <c r="AJ119" s="107">
        <f t="shared" si="114"/>
        <v>3.5061884225658286E-3</v>
      </c>
      <c r="AK119" s="108">
        <f t="shared" si="114"/>
        <v>1.8982645260378617E-2</v>
      </c>
      <c r="AL119" s="108">
        <f t="shared" si="114"/>
        <v>2.821769955204402E-2</v>
      </c>
      <c r="AM119" s="108">
        <f t="shared" si="114"/>
        <v>5.176843835043908E-2</v>
      </c>
      <c r="AN119" s="108">
        <f t="shared" si="114"/>
        <v>8.8452254350871867E-2</v>
      </c>
      <c r="AO119" s="108">
        <f t="shared" si="114"/>
        <v>2.5128724693213485E-2</v>
      </c>
      <c r="AP119" s="108">
        <f t="shared" si="114"/>
        <v>5.7989690721649487E-2</v>
      </c>
      <c r="AQ119" s="108">
        <f t="shared" si="114"/>
        <v>1.5019915830702443E-2</v>
      </c>
      <c r="AR119" s="108">
        <f t="shared" si="114"/>
        <v>9.7371517095734647E-2</v>
      </c>
      <c r="AS119" s="108">
        <f t="shared" si="114"/>
        <v>8.0476462600726648E-2</v>
      </c>
      <c r="AT119" s="109">
        <f t="shared" si="114"/>
        <v>8.3520493361245868E-3</v>
      </c>
      <c r="AU119" s="345">
        <f t="shared" si="114"/>
        <v>7.4674084432619992E-3</v>
      </c>
    </row>
    <row r="120" spans="1:47" x14ac:dyDescent="0.3">
      <c r="A120" s="363"/>
      <c r="B120" s="114" t="s">
        <v>46</v>
      </c>
      <c r="C120" s="112">
        <f t="shared" si="115"/>
        <v>96.249045905571904</v>
      </c>
      <c r="D120" s="105">
        <f t="shared" si="114"/>
        <v>98.153269693995895</v>
      </c>
      <c r="E120" s="105">
        <f t="shared" si="114"/>
        <v>72.14955979855803</v>
      </c>
      <c r="F120" s="105">
        <f t="shared" si="114"/>
        <v>98.093774372620089</v>
      </c>
      <c r="G120" s="105">
        <f t="shared" si="114"/>
        <v>92.997920481703346</v>
      </c>
      <c r="H120" s="105">
        <f t="shared" si="114"/>
        <v>94.596938049203445</v>
      </c>
      <c r="I120" s="105">
        <f t="shared" si="114"/>
        <v>79.371747846114474</v>
      </c>
      <c r="J120" s="105">
        <f t="shared" si="114"/>
        <v>97.608900453097661</v>
      </c>
      <c r="K120" s="105">
        <f t="shared" si="114"/>
        <v>97.665199908959863</v>
      </c>
      <c r="L120" s="105">
        <f t="shared" si="114"/>
        <v>98.799030870128249</v>
      </c>
      <c r="M120" s="105">
        <f t="shared" si="114"/>
        <v>91.129298941798936</v>
      </c>
      <c r="N120" s="105">
        <f t="shared" si="114"/>
        <v>83.518307978272247</v>
      </c>
      <c r="O120" s="105">
        <f t="shared" si="114"/>
        <v>91.702099336763055</v>
      </c>
      <c r="P120" s="105">
        <f t="shared" si="114"/>
        <v>95.161583151779226</v>
      </c>
      <c r="Q120" s="113">
        <f t="shared" si="114"/>
        <v>92.167053691375244</v>
      </c>
      <c r="R120" s="106">
        <f t="shared" si="114"/>
        <v>17.267822019031417</v>
      </c>
      <c r="S120" s="106">
        <f t="shared" si="114"/>
        <v>8.5950162976684528</v>
      </c>
      <c r="T120" s="106">
        <f t="shared" si="114"/>
        <v>2.5944278374731069</v>
      </c>
      <c r="U120" s="106">
        <f t="shared" si="114"/>
        <v>0.92394626143023206</v>
      </c>
      <c r="V120" s="106">
        <f t="shared" si="114"/>
        <v>2.3714956933071312</v>
      </c>
      <c r="W120" s="107">
        <f t="shared" si="114"/>
        <v>0.24552633325222853</v>
      </c>
      <c r="X120" s="107">
        <f t="shared" si="114"/>
        <v>0.24505754722176332</v>
      </c>
      <c r="Y120" s="107">
        <f t="shared" si="114"/>
        <v>3.6571552700584959</v>
      </c>
      <c r="Z120" s="107">
        <f t="shared" si="114"/>
        <v>0.32726357304690779</v>
      </c>
      <c r="AA120" s="107">
        <f t="shared" si="114"/>
        <v>0.14509145331368314</v>
      </c>
      <c r="AB120" s="107">
        <f t="shared" si="114"/>
        <v>0.14070666011524546</v>
      </c>
      <c r="AC120" s="107">
        <f t="shared" si="114"/>
        <v>0.290802374441406</v>
      </c>
      <c r="AD120" s="107">
        <f t="shared" si="114"/>
        <v>0.25157068745274902</v>
      </c>
      <c r="AE120" s="107">
        <f t="shared" si="114"/>
        <v>0.19981886922645661</v>
      </c>
      <c r="AF120" s="107">
        <f t="shared" si="114"/>
        <v>0.10651984450869451</v>
      </c>
      <c r="AG120" s="107">
        <f t="shared" si="114"/>
        <v>0.18263422136450685</v>
      </c>
      <c r="AH120" s="107">
        <f t="shared" si="114"/>
        <v>0.12799564270152505</v>
      </c>
      <c r="AI120" s="107">
        <f t="shared" si="114"/>
        <v>5.555996507659338E-2</v>
      </c>
      <c r="AJ120" s="107">
        <f t="shared" si="114"/>
        <v>4.7333543704638686E-2</v>
      </c>
      <c r="AK120" s="108">
        <f t="shared" si="114"/>
        <v>8.455905615986839E-2</v>
      </c>
      <c r="AL120" s="108">
        <f t="shared" si="114"/>
        <v>0.15696095375824487</v>
      </c>
      <c r="AM120" s="108">
        <f t="shared" si="114"/>
        <v>2.1681001933004991</v>
      </c>
      <c r="AN120" s="108">
        <f t="shared" si="114"/>
        <v>0.45205178845731836</v>
      </c>
      <c r="AO120" s="108">
        <f t="shared" si="114"/>
        <v>0.13684751345667215</v>
      </c>
      <c r="AP120" s="108">
        <f t="shared" si="114"/>
        <v>0.29752880533656761</v>
      </c>
      <c r="AQ120" s="108">
        <f t="shared" si="114"/>
        <v>8.9830650449008842E-2</v>
      </c>
      <c r="AR120" s="108">
        <f t="shared" si="114"/>
        <v>0.98723391817138839</v>
      </c>
      <c r="AS120" s="108">
        <f t="shared" si="114"/>
        <v>0.77199733667472303</v>
      </c>
      <c r="AT120" s="109">
        <f t="shared" si="114"/>
        <v>4.1330069813072932E-2</v>
      </c>
      <c r="AU120" s="345">
        <f t="shared" si="114"/>
        <v>6.4976970933060041E-2</v>
      </c>
    </row>
    <row r="121" spans="1:47" x14ac:dyDescent="0.3">
      <c r="A121" s="363"/>
      <c r="B121" s="115" t="s">
        <v>14</v>
      </c>
      <c r="C121" s="116">
        <f t="shared" si="115"/>
        <v>8.3596845127757793E-2</v>
      </c>
      <c r="D121" s="106">
        <f t="shared" si="114"/>
        <v>7.8805721592767719E-2</v>
      </c>
      <c r="E121" s="106">
        <f t="shared" si="114"/>
        <v>10.774971921307198</v>
      </c>
      <c r="F121" s="106">
        <f t="shared" si="114"/>
        <v>5.0465660411983297E-2</v>
      </c>
      <c r="G121" s="106">
        <f t="shared" si="114"/>
        <v>1.8188025699121635</v>
      </c>
      <c r="H121" s="106">
        <f t="shared" si="114"/>
        <v>0.3791849464870391</v>
      </c>
      <c r="I121" s="106">
        <f t="shared" si="114"/>
        <v>2.454576473598908</v>
      </c>
      <c r="J121" s="106">
        <f t="shared" si="114"/>
        <v>8.2993136243326909E-2</v>
      </c>
      <c r="K121" s="106">
        <f t="shared" si="114"/>
        <v>0.28260374781883013</v>
      </c>
      <c r="L121" s="106">
        <f t="shared" si="114"/>
        <v>5.6393333054847734E-2</v>
      </c>
      <c r="M121" s="106">
        <f t="shared" si="114"/>
        <v>0.78207671957671954</v>
      </c>
      <c r="N121" s="106">
        <f t="shared" si="114"/>
        <v>0.26708534098496739</v>
      </c>
      <c r="O121" s="106">
        <f t="shared" si="114"/>
        <v>1.3989836109218758</v>
      </c>
      <c r="P121" s="106">
        <f t="shared" si="114"/>
        <v>0.48515290890018559</v>
      </c>
      <c r="Q121" s="106">
        <f t="shared" si="114"/>
        <v>1.2761648359245688</v>
      </c>
      <c r="R121" s="117">
        <f t="shared" si="114"/>
        <v>61.822869597575888</v>
      </c>
      <c r="S121" s="106">
        <f t="shared" si="114"/>
        <v>4.3157650998343522</v>
      </c>
      <c r="T121" s="106">
        <f t="shared" si="114"/>
        <v>1.2228939816934323</v>
      </c>
      <c r="U121" s="106">
        <f t="shared" si="114"/>
        <v>0.82968804304838151</v>
      </c>
      <c r="V121" s="106">
        <f t="shared" si="114"/>
        <v>2.1612935840453025</v>
      </c>
      <c r="W121" s="107">
        <f t="shared" si="114"/>
        <v>3.3179234223274123E-2</v>
      </c>
      <c r="X121" s="107">
        <f t="shared" si="114"/>
        <v>4.956220056170494E-2</v>
      </c>
      <c r="Y121" s="107">
        <f t="shared" si="114"/>
        <v>0.50272308336824467</v>
      </c>
      <c r="Z121" s="107">
        <f t="shared" si="114"/>
        <v>4.0278593605773266E-2</v>
      </c>
      <c r="AA121" s="107">
        <f t="shared" si="114"/>
        <v>1.3709428659560612E-2</v>
      </c>
      <c r="AB121" s="107">
        <f t="shared" si="114"/>
        <v>3.7968463840621788E-2</v>
      </c>
      <c r="AC121" s="107">
        <f t="shared" si="114"/>
        <v>4.2686587073967851E-2</v>
      </c>
      <c r="AD121" s="107">
        <f t="shared" si="114"/>
        <v>2.2159076096874265E-2</v>
      </c>
      <c r="AE121" s="107">
        <f t="shared" si="114"/>
        <v>2.8750916435461384E-2</v>
      </c>
      <c r="AF121" s="107">
        <f t="shared" si="114"/>
        <v>8.9919349260586274E-3</v>
      </c>
      <c r="AG121" s="107">
        <f t="shared" si="114"/>
        <v>1.5527605864998559E-2</v>
      </c>
      <c r="AH121" s="107">
        <f t="shared" si="114"/>
        <v>3.6310820624546117E-3</v>
      </c>
      <c r="AI121" s="107">
        <f t="shared" si="114"/>
        <v>7.9371378680847694E-3</v>
      </c>
      <c r="AJ121" s="107">
        <f t="shared" si="114"/>
        <v>3.5061884225658286E-3</v>
      </c>
      <c r="AK121" s="108">
        <f t="shared" si="114"/>
        <v>9.778938467467772E-3</v>
      </c>
      <c r="AL121" s="108">
        <f t="shared" si="114"/>
        <v>1.8076963775528199E-2</v>
      </c>
      <c r="AM121" s="108">
        <f t="shared" si="114"/>
        <v>2.1847230863488054E-2</v>
      </c>
      <c r="AN121" s="108">
        <f t="shared" si="114"/>
        <v>9.4022720750831346E-2</v>
      </c>
      <c r="AO121" s="108">
        <f t="shared" si="114"/>
        <v>1.3124556846136979E-2</v>
      </c>
      <c r="AP121" s="108">
        <f t="shared" si="114"/>
        <v>5.4957550030321406E-2</v>
      </c>
      <c r="AQ121" s="108">
        <f t="shared" si="114"/>
        <v>1.6175293971525707E-2</v>
      </c>
      <c r="AR121" s="108">
        <f t="shared" si="114"/>
        <v>8.7689171118110004E-2</v>
      </c>
      <c r="AS121" s="108">
        <f t="shared" si="114"/>
        <v>5.1641247988088432E-2</v>
      </c>
      <c r="AT121" s="109">
        <f t="shared" si="114"/>
        <v>4.7120912260861375E-3</v>
      </c>
      <c r="AU121" s="345">
        <f t="shared" si="114"/>
        <v>6.4156607751969285E-3</v>
      </c>
    </row>
    <row r="122" spans="1:47" x14ac:dyDescent="0.3">
      <c r="A122" s="363"/>
      <c r="B122" s="115" t="s">
        <v>15</v>
      </c>
      <c r="C122" s="116">
        <f t="shared" si="115"/>
        <v>0.10177007232944427</v>
      </c>
      <c r="D122" s="106">
        <f t="shared" si="114"/>
        <v>7.4345020370535586E-2</v>
      </c>
      <c r="E122" s="106">
        <f t="shared" si="114"/>
        <v>2.34230643817253</v>
      </c>
      <c r="F122" s="106">
        <f t="shared" si="114"/>
        <v>3.8996192136532548E-2</v>
      </c>
      <c r="G122" s="106">
        <f t="shared" si="114"/>
        <v>0.59592166113163036</v>
      </c>
      <c r="H122" s="106">
        <f t="shared" si="114"/>
        <v>0.39730299853761436</v>
      </c>
      <c r="I122" s="106">
        <f t="shared" si="114"/>
        <v>5.7131280388978931</v>
      </c>
      <c r="J122" s="106">
        <f t="shared" si="114"/>
        <v>4.9347270198734909E-2</v>
      </c>
      <c r="K122" s="106">
        <f t="shared" si="114"/>
        <v>0.13276686139139671</v>
      </c>
      <c r="L122" s="106">
        <f t="shared" si="114"/>
        <v>2.2975061614937967E-2</v>
      </c>
      <c r="M122" s="106">
        <f t="shared" si="114"/>
        <v>1.0185185185185186</v>
      </c>
      <c r="N122" s="106">
        <f t="shared" si="114"/>
        <v>0.60816053994550012</v>
      </c>
      <c r="O122" s="106">
        <f t="shared" si="114"/>
        <v>0.88483794936847637</v>
      </c>
      <c r="P122" s="106">
        <f t="shared" si="114"/>
        <v>0.31570241265230375</v>
      </c>
      <c r="Q122" s="106">
        <f t="shared" si="114"/>
        <v>0.80834617767348671</v>
      </c>
      <c r="R122" s="106">
        <f t="shared" si="114"/>
        <v>3.9365265004518633</v>
      </c>
      <c r="S122" s="117">
        <f t="shared" si="114"/>
        <v>63.555563471848671</v>
      </c>
      <c r="T122" s="106">
        <f t="shared" si="114"/>
        <v>2.0479687130644497</v>
      </c>
      <c r="U122" s="106">
        <f t="shared" si="114"/>
        <v>0.71122110233578217</v>
      </c>
      <c r="V122" s="106">
        <f t="shared" si="114"/>
        <v>3.111507781804824</v>
      </c>
      <c r="W122" s="107">
        <f t="shared" si="114"/>
        <v>4.5344953438474639E-2</v>
      </c>
      <c r="X122" s="107">
        <f t="shared" si="114"/>
        <v>3.1664739247755931E-2</v>
      </c>
      <c r="Y122" s="107">
        <f t="shared" si="114"/>
        <v>0.23894862604540024</v>
      </c>
      <c r="Z122" s="107">
        <f t="shared" si="114"/>
        <v>9.0626835612989842E-2</v>
      </c>
      <c r="AA122" s="107">
        <f t="shared" si="114"/>
        <v>1.2566976271263894E-2</v>
      </c>
      <c r="AB122" s="107">
        <f t="shared" si="114"/>
        <v>3.9085183365345957E-2</v>
      </c>
      <c r="AC122" s="107">
        <f t="shared" si="114"/>
        <v>9.2042953378243184E-2</v>
      </c>
      <c r="AD122" s="107">
        <f t="shared" si="114"/>
        <v>5.2139002580880632E-2</v>
      </c>
      <c r="AE122" s="107">
        <f t="shared" si="114"/>
        <v>5.1751649583830488E-2</v>
      </c>
      <c r="AF122" s="107">
        <f t="shared" si="114"/>
        <v>2.0058931758130782E-2</v>
      </c>
      <c r="AG122" s="107">
        <f t="shared" si="114"/>
        <v>4.6582817594995676E-2</v>
      </c>
      <c r="AH122" s="107">
        <f t="shared" si="114"/>
        <v>9.0777051561365292E-3</v>
      </c>
      <c r="AI122" s="107">
        <f t="shared" si="114"/>
        <v>1.5874275736169539E-2</v>
      </c>
      <c r="AJ122" s="107">
        <f t="shared" si="114"/>
        <v>3.5061884225658286E-3</v>
      </c>
      <c r="AK122" s="108">
        <f t="shared" si="114"/>
        <v>1.6106486887593977E-2</v>
      </c>
      <c r="AL122" s="108">
        <f t="shared" si="114"/>
        <v>3.3508518218052272E-2</v>
      </c>
      <c r="AM122" s="108">
        <f t="shared" si="114"/>
        <v>5.7942655768381361E-2</v>
      </c>
      <c r="AN122" s="108">
        <f t="shared" si="114"/>
        <v>6.0768724363194415E-2</v>
      </c>
      <c r="AO122" s="108">
        <f t="shared" si="114"/>
        <v>2.4648557979330424E-2</v>
      </c>
      <c r="AP122" s="108">
        <f t="shared" si="114"/>
        <v>6.0832322619769556E-2</v>
      </c>
      <c r="AQ122" s="108">
        <f t="shared" si="114"/>
        <v>1.4153382225084993E-2</v>
      </c>
      <c r="AR122" s="108">
        <f t="shared" si="114"/>
        <v>0.31641175911784691</v>
      </c>
      <c r="AS122" s="108">
        <f t="shared" si="114"/>
        <v>0.15859368036951016</v>
      </c>
      <c r="AT122" s="109">
        <f t="shared" si="114"/>
        <v>6.0423304626638242E-3</v>
      </c>
      <c r="AU122" s="345">
        <f t="shared" si="114"/>
        <v>1.0643686400818511E-2</v>
      </c>
    </row>
    <row r="123" spans="1:47" x14ac:dyDescent="0.3">
      <c r="A123" s="363"/>
      <c r="B123" s="115" t="s">
        <v>33</v>
      </c>
      <c r="C123" s="116">
        <f t="shared" si="115"/>
        <v>0.26169447170428528</v>
      </c>
      <c r="D123" s="106">
        <f t="shared" si="114"/>
        <v>0.35090849614892794</v>
      </c>
      <c r="E123" s="106">
        <f t="shared" si="114"/>
        <v>2.4980978950038044</v>
      </c>
      <c r="F123" s="106">
        <f t="shared" si="114"/>
        <v>0.15139698123594991</v>
      </c>
      <c r="G123" s="106">
        <f t="shared" si="114"/>
        <v>0.82249604270771914</v>
      </c>
      <c r="H123" s="106">
        <f t="shared" si="114"/>
        <v>0.46330447386470996</v>
      </c>
      <c r="I123" s="106">
        <f t="shared" si="114"/>
        <v>1.4224174699309051</v>
      </c>
      <c r="J123" s="106">
        <f t="shared" si="114"/>
        <v>0.16150015701404152</v>
      </c>
      <c r="K123" s="106">
        <f t="shared" si="114"/>
        <v>0.25984371443744786</v>
      </c>
      <c r="L123" s="106">
        <f t="shared" si="114"/>
        <v>0.22348469025439657</v>
      </c>
      <c r="M123" s="106">
        <f t="shared" ref="D123:AU128" si="116">M24/M$52*100</f>
        <v>0.61507936507936511</v>
      </c>
      <c r="N123" s="106">
        <f t="shared" si="116"/>
        <v>0.57928644902820636</v>
      </c>
      <c r="O123" s="106">
        <f t="shared" si="116"/>
        <v>0.64585339879568071</v>
      </c>
      <c r="P123" s="106">
        <f t="shared" si="116"/>
        <v>0.59307673686758655</v>
      </c>
      <c r="Q123" s="106">
        <f t="shared" si="116"/>
        <v>0.63876021955349138</v>
      </c>
      <c r="R123" s="106">
        <f t="shared" si="116"/>
        <v>3.8807080963266176</v>
      </c>
      <c r="S123" s="106">
        <f t="shared" si="116"/>
        <v>9.0794934364034692</v>
      </c>
      <c r="T123" s="117">
        <f t="shared" si="116"/>
        <v>53.467191506805868</v>
      </c>
      <c r="U123" s="106">
        <f t="shared" si="116"/>
        <v>8.0914658261526107</v>
      </c>
      <c r="V123" s="106">
        <f t="shared" si="116"/>
        <v>34.826904457158903</v>
      </c>
      <c r="W123" s="107">
        <f t="shared" si="116"/>
        <v>0.90136919639894708</v>
      </c>
      <c r="X123" s="107">
        <f t="shared" si="116"/>
        <v>0.66495952420287463</v>
      </c>
      <c r="Y123" s="107">
        <f t="shared" si="116"/>
        <v>1.8029759965243835</v>
      </c>
      <c r="Z123" s="107">
        <f t="shared" si="116"/>
        <v>0.92976420239993285</v>
      </c>
      <c r="AA123" s="107">
        <f t="shared" si="116"/>
        <v>0.46612057442506083</v>
      </c>
      <c r="AB123" s="107">
        <f t="shared" si="116"/>
        <v>0.7638361549113325</v>
      </c>
      <c r="AC123" s="107">
        <f t="shared" si="116"/>
        <v>2.1009804575468549</v>
      </c>
      <c r="AD123" s="107">
        <f t="shared" si="116"/>
        <v>1.5719909278135509</v>
      </c>
      <c r="AE123" s="107">
        <f t="shared" si="116"/>
        <v>0.96459324640972932</v>
      </c>
      <c r="AF123" s="107">
        <f t="shared" si="116"/>
        <v>0.4011786351626157</v>
      </c>
      <c r="AG123" s="107">
        <f t="shared" si="116"/>
        <v>0.44512470146329203</v>
      </c>
      <c r="AH123" s="107">
        <f t="shared" si="116"/>
        <v>0.12164124909222948</v>
      </c>
      <c r="AI123" s="107">
        <f t="shared" si="116"/>
        <v>0.1684437036449101</v>
      </c>
      <c r="AJ123" s="107">
        <f t="shared" si="116"/>
        <v>4.9086637915921605E-2</v>
      </c>
      <c r="AK123" s="108">
        <f t="shared" si="116"/>
        <v>0.25482763182871904</v>
      </c>
      <c r="AL123" s="108">
        <f t="shared" si="116"/>
        <v>0.9064935981094141</v>
      </c>
      <c r="AM123" s="108">
        <f t="shared" si="116"/>
        <v>0.18237688372998723</v>
      </c>
      <c r="AN123" s="108">
        <f t="shared" si="116"/>
        <v>0.9815837004777096</v>
      </c>
      <c r="AO123" s="108">
        <f t="shared" si="116"/>
        <v>0.28986063961407404</v>
      </c>
      <c r="AP123" s="108">
        <f t="shared" si="116"/>
        <v>1.677152819890843</v>
      </c>
      <c r="AQ123" s="108">
        <f t="shared" si="116"/>
        <v>0.4375994708368115</v>
      </c>
      <c r="AR123" s="108">
        <f t="shared" si="116"/>
        <v>2.0232449377772257</v>
      </c>
      <c r="AS123" s="108">
        <f t="shared" si="116"/>
        <v>0.58325775011927294</v>
      </c>
      <c r="AT123" s="109">
        <f t="shared" si="116"/>
        <v>8.4215394454980469E-2</v>
      </c>
      <c r="AU123" s="345">
        <f t="shared" si="116"/>
        <v>0.16952068913872806</v>
      </c>
    </row>
    <row r="124" spans="1:47" x14ac:dyDescent="0.3">
      <c r="A124" s="363"/>
      <c r="B124" s="115" t="s">
        <v>34</v>
      </c>
      <c r="C124" s="116">
        <f t="shared" si="115"/>
        <v>0.39072438483625921</v>
      </c>
      <c r="D124" s="106">
        <f t="shared" si="116"/>
        <v>0.29143247985249948</v>
      </c>
      <c r="E124" s="106">
        <f t="shared" si="116"/>
        <v>5.6628383029600373</v>
      </c>
      <c r="F124" s="106">
        <f t="shared" si="116"/>
        <v>0.23627104647428546</v>
      </c>
      <c r="G124" s="106">
        <f t="shared" si="116"/>
        <v>1.257022253949533</v>
      </c>
      <c r="H124" s="106">
        <f t="shared" si="116"/>
        <v>0.68978012449690052</v>
      </c>
      <c r="I124" s="106">
        <f t="shared" si="116"/>
        <v>2.7104836645909751</v>
      </c>
      <c r="J124" s="106">
        <f t="shared" si="116"/>
        <v>0.18393073437710286</v>
      </c>
      <c r="K124" s="106">
        <f t="shared" si="116"/>
        <v>0.36985054244746224</v>
      </c>
      <c r="L124" s="106">
        <f t="shared" si="116"/>
        <v>0.22557333221939094</v>
      </c>
      <c r="M124" s="106">
        <f t="shared" si="116"/>
        <v>1.0747354497354498</v>
      </c>
      <c r="N124" s="106">
        <f t="shared" si="116"/>
        <v>0.64064389222745566</v>
      </c>
      <c r="O124" s="106">
        <f t="shared" si="116"/>
        <v>1.1336888345979468</v>
      </c>
      <c r="P124" s="106">
        <f t="shared" si="116"/>
        <v>0.86843379327039461</v>
      </c>
      <c r="Q124" s="106">
        <f t="shared" si="116"/>
        <v>1.0980385777553652</v>
      </c>
      <c r="R124" s="106">
        <f t="shared" si="116"/>
        <v>9.9330179150497049</v>
      </c>
      <c r="S124" s="106">
        <f t="shared" si="116"/>
        <v>10.69946386904868</v>
      </c>
      <c r="T124" s="106">
        <f t="shared" si="116"/>
        <v>24.687010954616589</v>
      </c>
      <c r="U124" s="117">
        <f t="shared" si="116"/>
        <v>74.234668807900192</v>
      </c>
      <c r="V124" s="106">
        <f t="shared" si="116"/>
        <v>42.348528430707255</v>
      </c>
      <c r="W124" s="107">
        <f t="shared" si="116"/>
        <v>1.8071622906943308</v>
      </c>
      <c r="X124" s="107">
        <f t="shared" si="116"/>
        <v>1.2252877361088166</v>
      </c>
      <c r="Y124" s="107">
        <f t="shared" si="116"/>
        <v>10.201865040574717</v>
      </c>
      <c r="Z124" s="107">
        <f t="shared" si="116"/>
        <v>3.2038264663925489</v>
      </c>
      <c r="AA124" s="107">
        <f t="shared" si="116"/>
        <v>0.78600724314814174</v>
      </c>
      <c r="AB124" s="107">
        <f t="shared" si="116"/>
        <v>1.8883727163085717</v>
      </c>
      <c r="AC124" s="107">
        <f t="shared" si="116"/>
        <v>12.576535716667777</v>
      </c>
      <c r="AD124" s="107">
        <f t="shared" si="116"/>
        <v>4.6586198806016839</v>
      </c>
      <c r="AE124" s="107">
        <f t="shared" si="116"/>
        <v>2.1807570116297454</v>
      </c>
      <c r="AF124" s="107">
        <f t="shared" si="116"/>
        <v>0.65571956230027528</v>
      </c>
      <c r="AG124" s="107">
        <f t="shared" si="116"/>
        <v>0.44660352106948237</v>
      </c>
      <c r="AH124" s="107">
        <f t="shared" si="116"/>
        <v>0.24237472766884532</v>
      </c>
      <c r="AI124" s="107">
        <f t="shared" si="116"/>
        <v>0.21871224347611359</v>
      </c>
      <c r="AJ124" s="107">
        <f t="shared" si="116"/>
        <v>7.5383051085165312E-2</v>
      </c>
      <c r="AK124" s="108">
        <f t="shared" si="116"/>
        <v>0.53266453063971508</v>
      </c>
      <c r="AL124" s="108">
        <f t="shared" si="116"/>
        <v>3.7238545377588093</v>
      </c>
      <c r="AM124" s="108">
        <f t="shared" si="116"/>
        <v>0.23177062307352544</v>
      </c>
      <c r="AN124" s="108">
        <f t="shared" si="116"/>
        <v>3.778801843317972</v>
      </c>
      <c r="AO124" s="108">
        <f t="shared" si="116"/>
        <v>0.61381311591384535</v>
      </c>
      <c r="AP124" s="108">
        <f t="shared" si="116"/>
        <v>6.7584520921770768</v>
      </c>
      <c r="AQ124" s="108">
        <f t="shared" si="116"/>
        <v>0.55082652863749137</v>
      </c>
      <c r="AR124" s="108">
        <f t="shared" si="116"/>
        <v>9.635578419694987</v>
      </c>
      <c r="AS124" s="108">
        <f t="shared" si="116"/>
        <v>1.4414985923172501</v>
      </c>
      <c r="AT124" s="109">
        <f t="shared" si="116"/>
        <v>0.1062801587074681</v>
      </c>
      <c r="AU124" s="345">
        <f t="shared" si="116"/>
        <v>0.16651269080806194</v>
      </c>
    </row>
    <row r="125" spans="1:47" x14ac:dyDescent="0.3">
      <c r="A125" s="363"/>
      <c r="B125" s="118" t="s">
        <v>47</v>
      </c>
      <c r="C125" s="116">
        <f t="shared" si="115"/>
        <v>0.83778577399774656</v>
      </c>
      <c r="D125" s="106">
        <f t="shared" si="116"/>
        <v>0.79549171796473084</v>
      </c>
      <c r="E125" s="106">
        <f t="shared" si="116"/>
        <v>21.278214557443569</v>
      </c>
      <c r="F125" s="106">
        <f t="shared" si="116"/>
        <v>0.47712988025875125</v>
      </c>
      <c r="G125" s="106">
        <f t="shared" si="116"/>
        <v>4.4942425277010454</v>
      </c>
      <c r="H125" s="106">
        <f t="shared" si="116"/>
        <v>1.929572543386264</v>
      </c>
      <c r="I125" s="106">
        <f t="shared" si="116"/>
        <v>12.300605647018681</v>
      </c>
      <c r="J125" s="106">
        <f t="shared" si="116"/>
        <v>0.47777129783320621</v>
      </c>
      <c r="K125" s="106">
        <f t="shared" si="116"/>
        <v>1.0450648660951369</v>
      </c>
      <c r="L125" s="106">
        <f t="shared" si="116"/>
        <v>0.52842641714357319</v>
      </c>
      <c r="M125" s="106">
        <f t="shared" si="116"/>
        <v>3.4904100529100526</v>
      </c>
      <c r="N125" s="106">
        <f t="shared" si="116"/>
        <v>2.0951762221861294</v>
      </c>
      <c r="O125" s="106">
        <f t="shared" si="116"/>
        <v>4.0633637936839797</v>
      </c>
      <c r="P125" s="106">
        <f t="shared" si="116"/>
        <v>2.2623658516904706</v>
      </c>
      <c r="Q125" s="106">
        <f t="shared" si="116"/>
        <v>3.8213098109069121</v>
      </c>
      <c r="R125" s="106">
        <f t="shared" si="116"/>
        <v>79.573122109404068</v>
      </c>
      <c r="S125" s="106">
        <f t="shared" si="116"/>
        <v>87.650285877135175</v>
      </c>
      <c r="T125" s="106">
        <f t="shared" si="116"/>
        <v>81.425065156180338</v>
      </c>
      <c r="U125" s="106">
        <f t="shared" si="116"/>
        <v>83.867043779436969</v>
      </c>
      <c r="V125" s="117">
        <f t="shared" si="116"/>
        <v>82.448234253716294</v>
      </c>
      <c r="W125" s="107">
        <f t="shared" si="116"/>
        <v>2.7870556747550266</v>
      </c>
      <c r="X125" s="107">
        <f t="shared" si="116"/>
        <v>1.971474200121152</v>
      </c>
      <c r="Y125" s="107">
        <f t="shared" si="116"/>
        <v>12.746512746512748</v>
      </c>
      <c r="Z125" s="107">
        <f t="shared" si="116"/>
        <v>4.2644960980112447</v>
      </c>
      <c r="AA125" s="107">
        <f t="shared" si="116"/>
        <v>1.2784042225040271</v>
      </c>
      <c r="AB125" s="107">
        <f t="shared" si="116"/>
        <v>2.7292625184258719</v>
      </c>
      <c r="AC125" s="107">
        <f t="shared" si="116"/>
        <v>14.812245714666844</v>
      </c>
      <c r="AD125" s="107">
        <f t="shared" si="116"/>
        <v>6.3049088870929904</v>
      </c>
      <c r="AE125" s="107">
        <f t="shared" si="116"/>
        <v>3.2258528240587667</v>
      </c>
      <c r="AF125" s="107">
        <f t="shared" si="116"/>
        <v>1.0859490641470804</v>
      </c>
      <c r="AG125" s="107">
        <f t="shared" si="116"/>
        <v>0.95383864599276857</v>
      </c>
      <c r="AH125" s="107">
        <f t="shared" si="116"/>
        <v>0.37672476397966592</v>
      </c>
      <c r="AI125" s="107">
        <f t="shared" si="116"/>
        <v>0.41096736072527806</v>
      </c>
      <c r="AJ125" s="107">
        <f t="shared" si="116"/>
        <v>0.13148206584621858</v>
      </c>
      <c r="AK125" s="108">
        <f t="shared" si="116"/>
        <v>0.81337758782349601</v>
      </c>
      <c r="AL125" s="108">
        <f t="shared" si="116"/>
        <v>4.6819336178618043</v>
      </c>
      <c r="AM125" s="108">
        <f t="shared" si="116"/>
        <v>0.49393739343538201</v>
      </c>
      <c r="AN125" s="108">
        <f t="shared" si="116"/>
        <v>4.9151769889097077</v>
      </c>
      <c r="AO125" s="108">
        <f t="shared" si="116"/>
        <v>0.9414468703533867</v>
      </c>
      <c r="AP125" s="108">
        <f t="shared" si="116"/>
        <v>8.5513947847180116</v>
      </c>
      <c r="AQ125" s="108">
        <f t="shared" si="116"/>
        <v>1.0187546756709136</v>
      </c>
      <c r="AR125" s="108">
        <f t="shared" si="116"/>
        <v>12.062924287708171</v>
      </c>
      <c r="AS125" s="108">
        <f t="shared" si="116"/>
        <v>2.2349912707941217</v>
      </c>
      <c r="AT125" s="109">
        <f t="shared" si="116"/>
        <v>0.2012499748511985</v>
      </c>
      <c r="AU125" s="345">
        <f t="shared" si="116"/>
        <v>0.35309272712280543</v>
      </c>
    </row>
    <row r="126" spans="1:47" x14ac:dyDescent="0.3">
      <c r="A126" s="363"/>
      <c r="B126" s="119" t="s">
        <v>16</v>
      </c>
      <c r="C126" s="120">
        <f t="shared" si="115"/>
        <v>5.4519681605059425E-3</v>
      </c>
      <c r="D126" s="107">
        <f t="shared" si="116"/>
        <v>2.9738008148214234E-3</v>
      </c>
      <c r="E126" s="107">
        <f t="shared" si="116"/>
        <v>4.7099742762943375E-2</v>
      </c>
      <c r="F126" s="107">
        <f t="shared" si="116"/>
        <v>0</v>
      </c>
      <c r="G126" s="107">
        <f t="shared" si="116"/>
        <v>9.3112759551817244E-3</v>
      </c>
      <c r="H126" s="107">
        <f t="shared" si="116"/>
        <v>5.1765863001643564E-3</v>
      </c>
      <c r="I126" s="107">
        <f t="shared" si="116"/>
        <v>8.5302396997355614E-3</v>
      </c>
      <c r="J126" s="107">
        <f t="shared" si="116"/>
        <v>0</v>
      </c>
      <c r="K126" s="107">
        <f t="shared" si="116"/>
        <v>7.5866777937940973E-3</v>
      </c>
      <c r="L126" s="107">
        <f t="shared" si="116"/>
        <v>8.3545678599774419E-3</v>
      </c>
      <c r="M126" s="107">
        <f t="shared" si="116"/>
        <v>9.9206349206349201E-3</v>
      </c>
      <c r="N126" s="107">
        <f t="shared" si="116"/>
        <v>5.4138920469925826E-3</v>
      </c>
      <c r="O126" s="107">
        <f t="shared" si="116"/>
        <v>9.2399007102194862E-3</v>
      </c>
      <c r="P126" s="107">
        <f t="shared" si="116"/>
        <v>3.6310820624546117E-2</v>
      </c>
      <c r="Q126" s="107">
        <f t="shared" si="116"/>
        <v>1.2878230232933295E-2</v>
      </c>
      <c r="R126" s="107">
        <f t="shared" si="116"/>
        <v>6.6450481101483173E-3</v>
      </c>
      <c r="S126" s="107">
        <f t="shared" si="116"/>
        <v>1.6030493561085088E-2</v>
      </c>
      <c r="T126" s="107">
        <f t="shared" si="116"/>
        <v>0.16072107170321698</v>
      </c>
      <c r="U126" s="107">
        <f t="shared" si="116"/>
        <v>0.13926007598183146</v>
      </c>
      <c r="V126" s="107">
        <f t="shared" si="116"/>
        <v>0.14666906258512832</v>
      </c>
      <c r="W126" s="121">
        <f t="shared" si="116"/>
        <v>61.952266141697457</v>
      </c>
      <c r="X126" s="107">
        <f t="shared" si="116"/>
        <v>1.3767277933806926E-2</v>
      </c>
      <c r="Y126" s="107">
        <f t="shared" si="116"/>
        <v>3.5687132461326009E-2</v>
      </c>
      <c r="Z126" s="107">
        <f t="shared" si="116"/>
        <v>3.8600318872199384E-2</v>
      </c>
      <c r="AA126" s="107">
        <f t="shared" si="116"/>
        <v>2.1706595377637639E-2</v>
      </c>
      <c r="AB126" s="107">
        <f t="shared" si="116"/>
        <v>3.3501585741725112E-2</v>
      </c>
      <c r="AC126" s="107">
        <f t="shared" si="116"/>
        <v>0.15207096645101048</v>
      </c>
      <c r="AD126" s="107">
        <f t="shared" si="116"/>
        <v>5.8656377903490702E-2</v>
      </c>
      <c r="AE126" s="107">
        <f t="shared" si="116"/>
        <v>3.5938645544326728E-2</v>
      </c>
      <c r="AF126" s="107">
        <f t="shared" si="116"/>
        <v>1.368849170666925</v>
      </c>
      <c r="AG126" s="107">
        <f t="shared" si="116"/>
        <v>2.9576392123806775E-3</v>
      </c>
      <c r="AH126" s="107">
        <f t="shared" si="116"/>
        <v>6.3543936092955696E-3</v>
      </c>
      <c r="AI126" s="107">
        <f t="shared" si="116"/>
        <v>4.4095210378248713E-3</v>
      </c>
      <c r="AJ126" s="107">
        <f t="shared" si="116"/>
        <v>1.7530942112829143E-3</v>
      </c>
      <c r="AK126" s="108">
        <f t="shared" si="116"/>
        <v>5.5527113544980233</v>
      </c>
      <c r="AL126" s="108">
        <f t="shared" si="116"/>
        <v>0.27424076752142784</v>
      </c>
      <c r="AM126" s="108">
        <f t="shared" si="116"/>
        <v>8.5489164248431521E-3</v>
      </c>
      <c r="AN126" s="108">
        <f t="shared" si="116"/>
        <v>3.2916392363396968E-2</v>
      </c>
      <c r="AO126" s="108">
        <f t="shared" si="116"/>
        <v>1.1203889990604739E-2</v>
      </c>
      <c r="AP126" s="108">
        <f t="shared" si="116"/>
        <v>2.2187689508793209</v>
      </c>
      <c r="AQ126" s="108">
        <f t="shared" si="116"/>
        <v>3.2928277013463049E-2</v>
      </c>
      <c r="AR126" s="108">
        <f t="shared" si="116"/>
        <v>3.2335381849803065E-2</v>
      </c>
      <c r="AS126" s="108">
        <f t="shared" si="116"/>
        <v>1.1534085845055286E-2</v>
      </c>
      <c r="AT126" s="109">
        <f t="shared" si="116"/>
        <v>1.1237543401536883E-2</v>
      </c>
      <c r="AU126" s="345">
        <f t="shared" si="116"/>
        <v>5.2587383403253519E-3</v>
      </c>
    </row>
    <row r="127" spans="1:47" x14ac:dyDescent="0.3">
      <c r="A127" s="363"/>
      <c r="B127" s="119" t="s">
        <v>18</v>
      </c>
      <c r="C127" s="120">
        <f t="shared" si="115"/>
        <v>7.26929088067459E-3</v>
      </c>
      <c r="D127" s="107">
        <f t="shared" si="116"/>
        <v>7.434502037053559E-3</v>
      </c>
      <c r="E127" s="107">
        <f t="shared" si="116"/>
        <v>0.19383355675519001</v>
      </c>
      <c r="F127" s="107">
        <f t="shared" si="116"/>
        <v>1.605725558563105E-2</v>
      </c>
      <c r="G127" s="107">
        <f t="shared" si="116"/>
        <v>0.12104658741736243</v>
      </c>
      <c r="H127" s="107">
        <f t="shared" si="116"/>
        <v>2.9765371225945053E-2</v>
      </c>
      <c r="I127" s="107">
        <f t="shared" si="116"/>
        <v>6.6109357672950619E-2</v>
      </c>
      <c r="J127" s="107">
        <f t="shared" si="116"/>
        <v>6.7291732089183971E-3</v>
      </c>
      <c r="K127" s="107">
        <f t="shared" si="116"/>
        <v>3.4140050072073443E-2</v>
      </c>
      <c r="L127" s="107">
        <f t="shared" si="116"/>
        <v>6.265925894983081E-3</v>
      </c>
      <c r="M127" s="107">
        <f t="shared" si="116"/>
        <v>5.4563492063492064E-2</v>
      </c>
      <c r="N127" s="107">
        <f t="shared" si="116"/>
        <v>8.8426903434212181E-2</v>
      </c>
      <c r="O127" s="107">
        <f t="shared" si="116"/>
        <v>5.0427932689672446E-2</v>
      </c>
      <c r="P127" s="107">
        <f t="shared" si="116"/>
        <v>2.3198579843460018E-2</v>
      </c>
      <c r="Q127" s="107">
        <f t="shared" si="116"/>
        <v>4.6768309793284071E-2</v>
      </c>
      <c r="R127" s="107">
        <f t="shared" si="116"/>
        <v>7.7082558077720478E-2</v>
      </c>
      <c r="S127" s="107">
        <f t="shared" si="116"/>
        <v>4.5419731756407747E-2</v>
      </c>
      <c r="T127" s="107">
        <f t="shared" si="116"/>
        <v>0.38012758941582359</v>
      </c>
      <c r="U127" s="107">
        <f t="shared" si="116"/>
        <v>0.12625687611605804</v>
      </c>
      <c r="V127" s="107">
        <f t="shared" si="116"/>
        <v>0.27327157220669834</v>
      </c>
      <c r="W127" s="107">
        <f t="shared" si="116"/>
        <v>1.9907540533964478E-2</v>
      </c>
      <c r="X127" s="121">
        <f t="shared" si="116"/>
        <v>71.525139049507132</v>
      </c>
      <c r="Y127" s="107">
        <f t="shared" si="116"/>
        <v>1.8495244301695917</v>
      </c>
      <c r="Z127" s="107">
        <f t="shared" si="116"/>
        <v>1.3426197868591087E-2</v>
      </c>
      <c r="AA127" s="107">
        <f t="shared" si="116"/>
        <v>2.2849047765934353E-3</v>
      </c>
      <c r="AB127" s="107">
        <f t="shared" si="116"/>
        <v>1.0050475722517533E-2</v>
      </c>
      <c r="AC127" s="107">
        <f t="shared" si="116"/>
        <v>2.0009337690922429E-2</v>
      </c>
      <c r="AD127" s="107">
        <f t="shared" si="116"/>
        <v>7.8208503871320945E-3</v>
      </c>
      <c r="AE127" s="107">
        <f t="shared" si="116"/>
        <v>1.1500366574184552E-2</v>
      </c>
      <c r="AF127" s="107">
        <f t="shared" si="116"/>
        <v>1.1066996832072157E-2</v>
      </c>
      <c r="AG127" s="107">
        <f t="shared" si="116"/>
        <v>9.612327440237203E-3</v>
      </c>
      <c r="AH127" s="107">
        <f t="shared" si="116"/>
        <v>4.5388525780682646E-3</v>
      </c>
      <c r="AI127" s="107">
        <f t="shared" si="116"/>
        <v>4.4095210378248713E-3</v>
      </c>
      <c r="AJ127" s="107">
        <f t="shared" si="116"/>
        <v>5.2592826338487431E-3</v>
      </c>
      <c r="AK127" s="108">
        <f t="shared" si="116"/>
        <v>8.0532434437969886E-3</v>
      </c>
      <c r="AL127" s="108">
        <f t="shared" si="116"/>
        <v>1.0581637332016508E-2</v>
      </c>
      <c r="AM127" s="108">
        <f t="shared" si="116"/>
        <v>5.6992776165621008E-3</v>
      </c>
      <c r="AN127" s="108">
        <f t="shared" si="116"/>
        <v>2.4798703600546919</v>
      </c>
      <c r="AO127" s="108">
        <f t="shared" si="116"/>
        <v>7.8427229934233157E-3</v>
      </c>
      <c r="AP127" s="108">
        <f t="shared" si="116"/>
        <v>3.7901758641600974E-2</v>
      </c>
      <c r="AQ127" s="108">
        <f t="shared" si="116"/>
        <v>3.7549789576756106E-3</v>
      </c>
      <c r="AR127" s="108">
        <f t="shared" si="116"/>
        <v>1.7172462677296541E-2</v>
      </c>
      <c r="AS127" s="108">
        <f t="shared" si="116"/>
        <v>1.2058362474375979E-2</v>
      </c>
      <c r="AT127" s="109">
        <f t="shared" si="116"/>
        <v>3.6796667439661407E-3</v>
      </c>
      <c r="AU127" s="345">
        <f t="shared" si="116"/>
        <v>4.6907945995702137E-3</v>
      </c>
    </row>
    <row r="128" spans="1:47" x14ac:dyDescent="0.3">
      <c r="A128" s="363"/>
      <c r="B128" s="119" t="s">
        <v>17</v>
      </c>
      <c r="C128" s="120">
        <f t="shared" si="115"/>
        <v>2.180787264202377E-2</v>
      </c>
      <c r="D128" s="107">
        <f t="shared" si="116"/>
        <v>1.9329705296339251E-2</v>
      </c>
      <c r="E128" s="107">
        <f t="shared" si="116"/>
        <v>1.0597442121662259</v>
      </c>
      <c r="F128" s="107">
        <f t="shared" si="116"/>
        <v>6.8816809652704498E-3</v>
      </c>
      <c r="G128" s="107">
        <f t="shared" si="116"/>
        <v>0.36003600360036003</v>
      </c>
      <c r="H128" s="107">
        <f t="shared" si="116"/>
        <v>6.4707328752054455E-2</v>
      </c>
      <c r="I128" s="107">
        <f t="shared" si="116"/>
        <v>0.19619551309391792</v>
      </c>
      <c r="J128" s="107">
        <f t="shared" si="116"/>
        <v>1.570140415414293E-2</v>
      </c>
      <c r="K128" s="107">
        <f t="shared" si="116"/>
        <v>6.0693422350352778E-2</v>
      </c>
      <c r="L128" s="107">
        <f t="shared" si="116"/>
        <v>1.6709135719954884E-2</v>
      </c>
      <c r="M128" s="107">
        <f t="shared" si="116"/>
        <v>0.12896825396825395</v>
      </c>
      <c r="N128" s="107">
        <f t="shared" si="116"/>
        <v>4.3311136375940661E-2</v>
      </c>
      <c r="O128" s="107">
        <f t="shared" si="116"/>
        <v>0.15974065634616741</v>
      </c>
      <c r="P128" s="107">
        <f t="shared" si="116"/>
        <v>0.11094972968611312</v>
      </c>
      <c r="Q128" s="107">
        <f t="shared" si="116"/>
        <v>0.1531831596127855</v>
      </c>
      <c r="R128" s="107">
        <f t="shared" si="116"/>
        <v>0.34421349210568286</v>
      </c>
      <c r="S128" s="107">
        <f t="shared" si="116"/>
        <v>0.13358744634237571</v>
      </c>
      <c r="T128" s="107">
        <f t="shared" si="116"/>
        <v>0.50266010766105018</v>
      </c>
      <c r="U128" s="107">
        <f t="shared" si="116"/>
        <v>0.4959791948802148</v>
      </c>
      <c r="V128" s="107">
        <f t="shared" si="116"/>
        <v>0.48841857460806204</v>
      </c>
      <c r="W128" s="107">
        <f t="shared" si="116"/>
        <v>1.8801566059855338E-2</v>
      </c>
      <c r="X128" s="107">
        <f t="shared" si="116"/>
        <v>1.0325458450355196</v>
      </c>
      <c r="Y128" s="121">
        <f t="shared" si="116"/>
        <v>66.154633896569379</v>
      </c>
      <c r="Z128" s="107">
        <f t="shared" si="116"/>
        <v>2.0139296802886633E-2</v>
      </c>
      <c r="AA128" s="107">
        <f t="shared" si="116"/>
        <v>4.5698095531868706E-3</v>
      </c>
      <c r="AB128" s="107">
        <f t="shared" si="116"/>
        <v>1.2283914771965873E-2</v>
      </c>
      <c r="AC128" s="107">
        <f t="shared" si="116"/>
        <v>3.8684719535783361E-2</v>
      </c>
      <c r="AD128" s="107">
        <f t="shared" si="116"/>
        <v>2.2159076096874265E-2</v>
      </c>
      <c r="AE128" s="107">
        <f t="shared" si="116"/>
        <v>8.625274930638414E-3</v>
      </c>
      <c r="AF128" s="107">
        <f t="shared" si="116"/>
        <v>1.6600495248108235E-2</v>
      </c>
      <c r="AG128" s="107">
        <f t="shared" si="116"/>
        <v>8.1335078340468644E-3</v>
      </c>
      <c r="AH128" s="107">
        <f t="shared" si="116"/>
        <v>5.4466230936819167E-3</v>
      </c>
      <c r="AI128" s="107">
        <f t="shared" si="116"/>
        <v>3.5276168302598976E-3</v>
      </c>
      <c r="AJ128" s="107">
        <f t="shared" si="116"/>
        <v>3.5061884225658286E-3</v>
      </c>
      <c r="AK128" s="108">
        <f t="shared" si="116"/>
        <v>1.1504633491138557E-2</v>
      </c>
      <c r="AL128" s="108">
        <f t="shared" si="116"/>
        <v>1.2786145109519947E-2</v>
      </c>
      <c r="AM128" s="108">
        <f t="shared" si="116"/>
        <v>1.3773254240025077E-2</v>
      </c>
      <c r="AN128" s="108">
        <f t="shared" si="116"/>
        <v>1.4886649448861431</v>
      </c>
      <c r="AO128" s="108">
        <f t="shared" si="116"/>
        <v>1.1043834419310384E-2</v>
      </c>
      <c r="AP128" s="108">
        <f t="shared" si="116"/>
        <v>8.414190418435416E-2</v>
      </c>
      <c r="AQ128" s="108">
        <f t="shared" ref="AQ128:AU128" si="117">AQ29/AQ$52*100</f>
        <v>4.9103570984988746E-3</v>
      </c>
      <c r="AR128" s="108">
        <f t="shared" si="117"/>
        <v>3.032583834501304E-2</v>
      </c>
      <c r="AS128" s="108">
        <f t="shared" si="117"/>
        <v>3.1456597759241686E-2</v>
      </c>
      <c r="AT128" s="109">
        <f t="shared" si="117"/>
        <v>6.1945468927199782E-3</v>
      </c>
      <c r="AU128" s="345">
        <f t="shared" si="117"/>
        <v>4.9432140399058308E-3</v>
      </c>
    </row>
    <row r="129" spans="1:47" x14ac:dyDescent="0.3">
      <c r="A129" s="363"/>
      <c r="B129" s="119" t="s">
        <v>19</v>
      </c>
      <c r="C129" s="120">
        <f t="shared" si="115"/>
        <v>3.634645440337295E-3</v>
      </c>
      <c r="D129" s="107">
        <f t="shared" ref="D129:R129" si="118">D30/D$52*100</f>
        <v>5.9476016296428468E-3</v>
      </c>
      <c r="E129" s="107">
        <f t="shared" si="118"/>
        <v>1.8115285678055142E-2</v>
      </c>
      <c r="F129" s="107">
        <f t="shared" si="118"/>
        <v>0</v>
      </c>
      <c r="G129" s="107">
        <f t="shared" si="118"/>
        <v>0</v>
      </c>
      <c r="H129" s="107">
        <f t="shared" si="118"/>
        <v>7.7648794502465351E-3</v>
      </c>
      <c r="I129" s="107">
        <f t="shared" si="118"/>
        <v>1.4927919474537235E-2</v>
      </c>
      <c r="J129" s="107">
        <f t="shared" si="118"/>
        <v>8.97223094522453E-3</v>
      </c>
      <c r="K129" s="107">
        <f t="shared" si="118"/>
        <v>5.6900083453455732E-3</v>
      </c>
      <c r="L129" s="107">
        <f t="shared" si="118"/>
        <v>0</v>
      </c>
      <c r="M129" s="107">
        <f t="shared" si="118"/>
        <v>2.48015873015873E-2</v>
      </c>
      <c r="N129" s="107">
        <f t="shared" si="118"/>
        <v>9.0231534116543052E-3</v>
      </c>
      <c r="O129" s="107">
        <f t="shared" si="118"/>
        <v>8.7700752503778179E-3</v>
      </c>
      <c r="P129" s="107">
        <f t="shared" si="118"/>
        <v>1.6138142499798273E-2</v>
      </c>
      <c r="Q129" s="107">
        <f t="shared" si="118"/>
        <v>9.7603429133810236E-3</v>
      </c>
      <c r="R129" s="107">
        <f t="shared" si="118"/>
        <v>7.9740577321779811E-3</v>
      </c>
      <c r="S129" s="107">
        <f t="shared" ref="D129:AU134" si="119">S30/S$52*100</f>
        <v>1.2468161658621732E-2</v>
      </c>
      <c r="T129" s="107">
        <f t="shared" si="119"/>
        <v>6.8933892285089338E-2</v>
      </c>
      <c r="U129" s="107">
        <f t="shared" si="119"/>
        <v>0.1990028882683573</v>
      </c>
      <c r="V129" s="107">
        <f t="shared" si="119"/>
        <v>0.11443895551494661</v>
      </c>
      <c r="W129" s="107">
        <f t="shared" si="119"/>
        <v>3.2073259749164994E-2</v>
      </c>
      <c r="X129" s="107">
        <f t="shared" si="119"/>
        <v>2.7534555867613853E-3</v>
      </c>
      <c r="Y129" s="107">
        <f t="shared" si="119"/>
        <v>4.6548433645207839E-3</v>
      </c>
      <c r="Z129" s="121">
        <f t="shared" si="119"/>
        <v>52.068473609129818</v>
      </c>
      <c r="AA129" s="107">
        <f t="shared" si="119"/>
        <v>0.95166283945116592</v>
      </c>
      <c r="AB129" s="107">
        <f t="shared" si="119"/>
        <v>2.1619689998659939</v>
      </c>
      <c r="AC129" s="107">
        <f t="shared" si="119"/>
        <v>2.5051690789034886</v>
      </c>
      <c r="AD129" s="107">
        <f t="shared" si="119"/>
        <v>6.400062566803097</v>
      </c>
      <c r="AE129" s="107">
        <f t="shared" si="119"/>
        <v>6.6414616965915787</v>
      </c>
      <c r="AF129" s="107">
        <f t="shared" si="119"/>
        <v>1.5908807946103724E-2</v>
      </c>
      <c r="AG129" s="107">
        <f t="shared" si="119"/>
        <v>3.6970490154758472E-3</v>
      </c>
      <c r="AH129" s="107">
        <f t="shared" si="119"/>
        <v>1.2708787218591139E-2</v>
      </c>
      <c r="AI129" s="107">
        <f t="shared" si="119"/>
        <v>2.1165700981559385E-2</v>
      </c>
      <c r="AJ129" s="107">
        <f t="shared" si="119"/>
        <v>5.2592826338487431E-3</v>
      </c>
      <c r="AK129" s="108">
        <f t="shared" si="119"/>
        <v>1.2079865165695484E-2</v>
      </c>
      <c r="AL129" s="108">
        <f t="shared" si="119"/>
        <v>0.40210221861662726</v>
      </c>
      <c r="AM129" s="108">
        <f t="shared" si="119"/>
        <v>5.6992776165621008E-3</v>
      </c>
      <c r="AN129" s="108">
        <f t="shared" si="119"/>
        <v>7.9336945696392696E-3</v>
      </c>
      <c r="AO129" s="108">
        <f t="shared" si="119"/>
        <v>0.48368793645153596</v>
      </c>
      <c r="AP129" s="108">
        <f t="shared" si="119"/>
        <v>4.4345057610673137E-2</v>
      </c>
      <c r="AQ129" s="108">
        <f t="shared" si="119"/>
        <v>0.10571709988532872</v>
      </c>
      <c r="AR129" s="108">
        <f t="shared" si="119"/>
        <v>1.1224213903118081</v>
      </c>
      <c r="AS129" s="108">
        <f t="shared" si="119"/>
        <v>3.512653416448655E-2</v>
      </c>
      <c r="AT129" s="109">
        <f t="shared" si="119"/>
        <v>3.6068675817653717E-3</v>
      </c>
      <c r="AU129" s="345">
        <f t="shared" si="119"/>
        <v>3.912501325202062E-3</v>
      </c>
    </row>
    <row r="130" spans="1:47" x14ac:dyDescent="0.3">
      <c r="A130" s="363"/>
      <c r="B130" s="119" t="s">
        <v>20</v>
      </c>
      <c r="C130" s="120">
        <f t="shared" si="115"/>
        <v>1.8173227201686475E-3</v>
      </c>
      <c r="D130" s="107">
        <f t="shared" si="119"/>
        <v>4.4607012222321347E-3</v>
      </c>
      <c r="E130" s="107">
        <f t="shared" si="119"/>
        <v>1.6303757110249627E-2</v>
      </c>
      <c r="F130" s="107">
        <f t="shared" si="119"/>
        <v>0</v>
      </c>
      <c r="G130" s="107">
        <f t="shared" si="119"/>
        <v>0</v>
      </c>
      <c r="H130" s="107">
        <f t="shared" si="119"/>
        <v>2.5882931500821782E-3</v>
      </c>
      <c r="I130" s="107">
        <f t="shared" si="119"/>
        <v>1.2795359549603345E-2</v>
      </c>
      <c r="J130" s="107">
        <f t="shared" si="119"/>
        <v>0</v>
      </c>
      <c r="K130" s="107">
        <f t="shared" si="119"/>
        <v>1.1380016690691146E-2</v>
      </c>
      <c r="L130" s="107">
        <f t="shared" si="119"/>
        <v>6.265925894983081E-3</v>
      </c>
      <c r="M130" s="107">
        <f t="shared" si="119"/>
        <v>1.984126984126984E-2</v>
      </c>
      <c r="N130" s="107">
        <f t="shared" si="119"/>
        <v>7.2185227293234443E-3</v>
      </c>
      <c r="O130" s="107">
        <f t="shared" si="119"/>
        <v>7.2039903842389215E-3</v>
      </c>
      <c r="P130" s="107">
        <f t="shared" si="119"/>
        <v>5.04316953118696E-3</v>
      </c>
      <c r="Q130" s="107">
        <f t="shared" si="119"/>
        <v>6.9135762303115574E-3</v>
      </c>
      <c r="R130" s="107">
        <f t="shared" si="119"/>
        <v>3.9870288660889906E-3</v>
      </c>
      <c r="S130" s="107">
        <f t="shared" si="119"/>
        <v>6.234080829310866E-3</v>
      </c>
      <c r="T130" s="107">
        <f t="shared" si="119"/>
        <v>8.0715865193284206E-2</v>
      </c>
      <c r="U130" s="107">
        <f t="shared" si="119"/>
        <v>5.2372334943253315E-2</v>
      </c>
      <c r="V130" s="107">
        <f t="shared" si="119"/>
        <v>6.7153414868145744E-2</v>
      </c>
      <c r="W130" s="107">
        <f t="shared" si="119"/>
        <v>1.5483642637527925E-2</v>
      </c>
      <c r="X130" s="107">
        <f t="shared" si="119"/>
        <v>1.3767277933806926E-3</v>
      </c>
      <c r="Y130" s="107">
        <f t="shared" si="119"/>
        <v>7.7580722742013062E-3</v>
      </c>
      <c r="Z130" s="107">
        <f t="shared" si="119"/>
        <v>1.723588151380381</v>
      </c>
      <c r="AA130" s="121">
        <f t="shared" si="119"/>
        <v>61.597605419794135</v>
      </c>
      <c r="AB130" s="107">
        <f t="shared" si="119"/>
        <v>10.272702907937642</v>
      </c>
      <c r="AC130" s="107">
        <f t="shared" si="119"/>
        <v>0.69098912825985459</v>
      </c>
      <c r="AD130" s="107">
        <f t="shared" si="119"/>
        <v>0.79642326442295153</v>
      </c>
      <c r="AE130" s="107">
        <f t="shared" si="119"/>
        <v>3.5909894627891266</v>
      </c>
      <c r="AF130" s="107">
        <f t="shared" si="119"/>
        <v>2.83591793821849E-2</v>
      </c>
      <c r="AG130" s="107">
        <f t="shared" si="119"/>
        <v>4.4364588185710164E-3</v>
      </c>
      <c r="AH130" s="107">
        <f t="shared" si="119"/>
        <v>4.3572984749455333E-2</v>
      </c>
      <c r="AI130" s="107">
        <f t="shared" si="119"/>
        <v>6.7024719774938041E-2</v>
      </c>
      <c r="AJ130" s="107">
        <f t="shared" si="119"/>
        <v>1.2271659478980401E-2</v>
      </c>
      <c r="AK130" s="108">
        <f t="shared" si="119"/>
        <v>1.3230328514809341E-2</v>
      </c>
      <c r="AL130" s="108">
        <f t="shared" si="119"/>
        <v>0.15784275686924623</v>
      </c>
      <c r="AM130" s="108">
        <f t="shared" si="119"/>
        <v>4.7493980138017507E-3</v>
      </c>
      <c r="AN130" s="108">
        <f t="shared" si="119"/>
        <v>6.920882496919363E-3</v>
      </c>
      <c r="AO130" s="108">
        <f t="shared" si="119"/>
        <v>0.6597490648753247</v>
      </c>
      <c r="AP130" s="108">
        <f t="shared" si="119"/>
        <v>3.2974530018192845E-2</v>
      </c>
      <c r="AQ130" s="108">
        <f t="shared" si="119"/>
        <v>0.88415312226500331</v>
      </c>
      <c r="AR130" s="108">
        <f t="shared" si="119"/>
        <v>0.13281255708930412</v>
      </c>
      <c r="AS130" s="108">
        <f t="shared" si="119"/>
        <v>1.2320500789036326E-2</v>
      </c>
      <c r="AT130" s="109">
        <f t="shared" si="119"/>
        <v>1.4956918779430716E-2</v>
      </c>
      <c r="AU130" s="345">
        <f t="shared" si="119"/>
        <v>5.5742626407448729E-3</v>
      </c>
    </row>
    <row r="131" spans="1:47" x14ac:dyDescent="0.3">
      <c r="A131" s="363"/>
      <c r="B131" s="119" t="s">
        <v>21</v>
      </c>
      <c r="C131" s="120">
        <f t="shared" si="115"/>
        <v>9.0866136008432366E-3</v>
      </c>
      <c r="D131" s="107">
        <f t="shared" si="119"/>
        <v>1.4869004074107117E-3</v>
      </c>
      <c r="E131" s="107">
        <f t="shared" si="119"/>
        <v>1.0869171406833085E-2</v>
      </c>
      <c r="F131" s="107">
        <f t="shared" si="119"/>
        <v>0</v>
      </c>
      <c r="G131" s="107">
        <f t="shared" si="119"/>
        <v>3.1037586517272419E-3</v>
      </c>
      <c r="H131" s="107">
        <f t="shared" si="119"/>
        <v>1.0353172600328713E-2</v>
      </c>
      <c r="I131" s="107">
        <f t="shared" si="119"/>
        <v>1.0662799624669454E-2</v>
      </c>
      <c r="J131" s="107">
        <f t="shared" si="119"/>
        <v>6.7291732089183971E-3</v>
      </c>
      <c r="K131" s="107">
        <f t="shared" si="119"/>
        <v>7.5866777937940973E-3</v>
      </c>
      <c r="L131" s="107">
        <f t="shared" si="119"/>
        <v>2.0886419649943605E-3</v>
      </c>
      <c r="M131" s="107">
        <f t="shared" si="119"/>
        <v>1.6534391534391533E-2</v>
      </c>
      <c r="N131" s="107">
        <f t="shared" si="119"/>
        <v>7.2185227293234443E-3</v>
      </c>
      <c r="O131" s="107">
        <f t="shared" si="119"/>
        <v>7.5172073574667009E-3</v>
      </c>
      <c r="P131" s="107">
        <f t="shared" si="119"/>
        <v>1.3112240781086096E-2</v>
      </c>
      <c r="Q131" s="107">
        <f t="shared" si="119"/>
        <v>8.2691794127255896E-3</v>
      </c>
      <c r="R131" s="107">
        <f t="shared" si="119"/>
        <v>7.9740577321779811E-3</v>
      </c>
      <c r="S131" s="107">
        <f t="shared" si="119"/>
        <v>8.015246780542544E-3</v>
      </c>
      <c r="T131" s="107">
        <f t="shared" si="119"/>
        <v>0.12096158852413397</v>
      </c>
      <c r="U131" s="107">
        <f t="shared" si="119"/>
        <v>8.0955405615944193E-2</v>
      </c>
      <c r="V131" s="107">
        <f t="shared" si="119"/>
        <v>0.10154691268687392</v>
      </c>
      <c r="W131" s="107">
        <f t="shared" si="119"/>
        <v>1.327169368930965E-2</v>
      </c>
      <c r="X131" s="107">
        <f t="shared" si="119"/>
        <v>4.1301833801420784E-3</v>
      </c>
      <c r="Y131" s="107">
        <f t="shared" si="119"/>
        <v>1.2412915638722091E-2</v>
      </c>
      <c r="Z131" s="107">
        <f t="shared" si="119"/>
        <v>3.7710833263405221</v>
      </c>
      <c r="AA131" s="107">
        <f t="shared" si="119"/>
        <v>7.1460396887959687</v>
      </c>
      <c r="AB131" s="121">
        <f t="shared" si="119"/>
        <v>52.752713628445079</v>
      </c>
      <c r="AC131" s="107">
        <f t="shared" si="119"/>
        <v>1.4033215500566931</v>
      </c>
      <c r="AD131" s="107">
        <f t="shared" si="119"/>
        <v>1.7740295628144633</v>
      </c>
      <c r="AE131" s="107">
        <f t="shared" si="119"/>
        <v>11.181231401750932</v>
      </c>
      <c r="AF131" s="107">
        <f t="shared" si="119"/>
        <v>3.3892677798220985E-2</v>
      </c>
      <c r="AG131" s="107">
        <f t="shared" si="119"/>
        <v>4.4364588185710164E-3</v>
      </c>
      <c r="AH131" s="107">
        <f t="shared" si="119"/>
        <v>1.1801016702977488E-2</v>
      </c>
      <c r="AI131" s="107">
        <f t="shared" si="119"/>
        <v>4.056759354798882E-2</v>
      </c>
      <c r="AJ131" s="107">
        <f t="shared" si="119"/>
        <v>1.7530942112829143E-3</v>
      </c>
      <c r="AK131" s="108">
        <f t="shared" si="119"/>
        <v>1.2079865165695484E-2</v>
      </c>
      <c r="AL131" s="108">
        <f t="shared" si="119"/>
        <v>0.32758985573701105</v>
      </c>
      <c r="AM131" s="108">
        <f t="shared" si="119"/>
        <v>4.2744582124215761E-3</v>
      </c>
      <c r="AN131" s="108">
        <f t="shared" si="119"/>
        <v>5.4016643878395032E-3</v>
      </c>
      <c r="AO131" s="108">
        <f t="shared" si="119"/>
        <v>0.31755025344799714</v>
      </c>
      <c r="AP131" s="108">
        <f t="shared" si="119"/>
        <v>4.3587022437841121E-2</v>
      </c>
      <c r="AQ131" s="108">
        <f t="shared" si="119"/>
        <v>1.0799897171345467</v>
      </c>
      <c r="AR131" s="108">
        <f t="shared" si="119"/>
        <v>0.20387732284960577</v>
      </c>
      <c r="AS131" s="108">
        <f t="shared" si="119"/>
        <v>1.3106915733017369E-2</v>
      </c>
      <c r="AT131" s="109">
        <f t="shared" si="119"/>
        <v>8.2196872230322782E-3</v>
      </c>
      <c r="AU131" s="345">
        <f t="shared" si="119"/>
        <v>6.3525559151130246E-3</v>
      </c>
    </row>
    <row r="132" spans="1:47" x14ac:dyDescent="0.3">
      <c r="A132" s="363"/>
      <c r="B132" s="119" t="s">
        <v>22</v>
      </c>
      <c r="C132" s="120">
        <f t="shared" si="115"/>
        <v>2.180787264202377E-2</v>
      </c>
      <c r="D132" s="107">
        <f t="shared" si="119"/>
        <v>2.9738008148214234E-3</v>
      </c>
      <c r="E132" s="107">
        <f t="shared" si="119"/>
        <v>2.898445708488823E-2</v>
      </c>
      <c r="F132" s="107">
        <f t="shared" si="119"/>
        <v>0</v>
      </c>
      <c r="G132" s="107">
        <f t="shared" si="119"/>
        <v>4.3452621124181384E-2</v>
      </c>
      <c r="H132" s="107">
        <f t="shared" si="119"/>
        <v>1.2941465750410892E-2</v>
      </c>
      <c r="I132" s="107">
        <f t="shared" si="119"/>
        <v>6.3976797748016723E-3</v>
      </c>
      <c r="J132" s="107">
        <f t="shared" si="119"/>
        <v>1.1215288681530662E-2</v>
      </c>
      <c r="K132" s="107">
        <f t="shared" si="119"/>
        <v>1.8966694484485243E-3</v>
      </c>
      <c r="L132" s="107">
        <f t="shared" si="119"/>
        <v>4.177283929988721E-3</v>
      </c>
      <c r="M132" s="107">
        <f t="shared" si="119"/>
        <v>9.9206349206349201E-3</v>
      </c>
      <c r="N132" s="107">
        <f t="shared" si="119"/>
        <v>9.0231534116543052E-3</v>
      </c>
      <c r="O132" s="107">
        <f t="shared" si="119"/>
        <v>1.1902244982655611E-2</v>
      </c>
      <c r="P132" s="107">
        <f t="shared" si="119"/>
        <v>1.6138142499798273E-2</v>
      </c>
      <c r="Q132" s="107">
        <f t="shared" si="119"/>
        <v>1.2471549278209086E-2</v>
      </c>
      <c r="R132" s="107">
        <f t="shared" si="119"/>
        <v>2.1264153952474614E-2</v>
      </c>
      <c r="S132" s="107">
        <f t="shared" si="119"/>
        <v>1.9592825463548437E-2</v>
      </c>
      <c r="T132" s="107">
        <f t="shared" si="119"/>
        <v>0.12156003794169307</v>
      </c>
      <c r="U132" s="107">
        <f t="shared" si="119"/>
        <v>0.5933533874234489</v>
      </c>
      <c r="V132" s="107">
        <f t="shared" si="119"/>
        <v>0.29117473442171021</v>
      </c>
      <c r="W132" s="107">
        <f t="shared" si="119"/>
        <v>4.6450927912583775E-2</v>
      </c>
      <c r="X132" s="107">
        <f t="shared" si="119"/>
        <v>1.6520733520568313E-2</v>
      </c>
      <c r="Y132" s="107">
        <f t="shared" si="119"/>
        <v>6.2064578193610455E-3</v>
      </c>
      <c r="Z132" s="107">
        <f t="shared" si="119"/>
        <v>1.2603843249139883</v>
      </c>
      <c r="AA132" s="107">
        <f t="shared" si="119"/>
        <v>0.30960459722841049</v>
      </c>
      <c r="AB132" s="107">
        <f t="shared" si="119"/>
        <v>1.016214767498995</v>
      </c>
      <c r="AC132" s="121">
        <f t="shared" si="119"/>
        <v>47.540852397785635</v>
      </c>
      <c r="AD132" s="107">
        <f t="shared" si="119"/>
        <v>8.3161709116504596</v>
      </c>
      <c r="AE132" s="107">
        <f t="shared" si="119"/>
        <v>0.74321118985667667</v>
      </c>
      <c r="AF132" s="107">
        <f t="shared" si="119"/>
        <v>2.2133993664144314E-2</v>
      </c>
      <c r="AG132" s="107">
        <f t="shared" si="119"/>
        <v>3.6970490154758472E-3</v>
      </c>
      <c r="AH132" s="107">
        <f t="shared" si="119"/>
        <v>4.5388525780682646E-3</v>
      </c>
      <c r="AI132" s="107">
        <f t="shared" si="119"/>
        <v>9.7009462832147158E-3</v>
      </c>
      <c r="AJ132" s="107">
        <f t="shared" si="119"/>
        <v>0</v>
      </c>
      <c r="AK132" s="108">
        <f t="shared" si="119"/>
        <v>2.3009266982277114E-2</v>
      </c>
      <c r="AL132" s="108">
        <f t="shared" si="119"/>
        <v>2.3023879228245914</v>
      </c>
      <c r="AM132" s="108">
        <f t="shared" si="119"/>
        <v>7.5990368220828011E-3</v>
      </c>
      <c r="AN132" s="108">
        <f t="shared" si="119"/>
        <v>1.3335358957478774E-2</v>
      </c>
      <c r="AO132" s="108">
        <f t="shared" si="119"/>
        <v>7.154484036857596E-2</v>
      </c>
      <c r="AP132" s="108">
        <f t="shared" si="119"/>
        <v>9.5133414190418431E-2</v>
      </c>
      <c r="AQ132" s="108">
        <f t="shared" si="119"/>
        <v>8.9830650449008842E-2</v>
      </c>
      <c r="AR132" s="108">
        <f t="shared" si="119"/>
        <v>0.38802458219763675</v>
      </c>
      <c r="AS132" s="108">
        <f t="shared" si="119"/>
        <v>2.7786661353996822E-2</v>
      </c>
      <c r="AT132" s="109">
        <f t="shared" si="119"/>
        <v>4.2819143585361387E-3</v>
      </c>
      <c r="AU132" s="345">
        <f t="shared" si="119"/>
        <v>4.2490605789828849E-3</v>
      </c>
    </row>
    <row r="133" spans="1:47" x14ac:dyDescent="0.3">
      <c r="A133" s="363"/>
      <c r="B133" s="119" t="s">
        <v>23</v>
      </c>
      <c r="C133" s="120">
        <f t="shared" si="115"/>
        <v>2.180787264202377E-2</v>
      </c>
      <c r="D133" s="107">
        <f t="shared" si="119"/>
        <v>0</v>
      </c>
      <c r="E133" s="107">
        <f t="shared" si="119"/>
        <v>9.0576428390275708E-3</v>
      </c>
      <c r="F133" s="107">
        <f t="shared" si="119"/>
        <v>6.8816809652704498E-3</v>
      </c>
      <c r="G133" s="107">
        <f t="shared" si="119"/>
        <v>0</v>
      </c>
      <c r="H133" s="107">
        <f t="shared" si="119"/>
        <v>5.1765863001643564E-3</v>
      </c>
      <c r="I133" s="107">
        <f t="shared" si="119"/>
        <v>3.6253518723876145E-2</v>
      </c>
      <c r="J133" s="107">
        <f t="shared" si="119"/>
        <v>8.97223094522453E-3</v>
      </c>
      <c r="K133" s="107">
        <f t="shared" si="119"/>
        <v>1.5173355587588195E-2</v>
      </c>
      <c r="L133" s="107">
        <f t="shared" si="119"/>
        <v>4.177283929988721E-3</v>
      </c>
      <c r="M133" s="107">
        <f t="shared" si="119"/>
        <v>6.6137566137566143E-3</v>
      </c>
      <c r="N133" s="107">
        <f t="shared" si="119"/>
        <v>9.0231534116543052E-3</v>
      </c>
      <c r="O133" s="107">
        <f t="shared" si="119"/>
        <v>1.0022943143288936E-2</v>
      </c>
      <c r="P133" s="107">
        <f t="shared" si="119"/>
        <v>2.0172678124747842E-3</v>
      </c>
      <c r="Q133" s="107">
        <f t="shared" si="119"/>
        <v>8.9469810039326057E-3</v>
      </c>
      <c r="R133" s="107">
        <f t="shared" si="119"/>
        <v>6.6450481101483173E-3</v>
      </c>
      <c r="S133" s="107">
        <f t="shared" si="119"/>
        <v>8.9058297561583812E-3</v>
      </c>
      <c r="T133" s="107">
        <f t="shared" si="119"/>
        <v>0.19767532323749165</v>
      </c>
      <c r="U133" s="107">
        <f t="shared" si="119"/>
        <v>0.34713150609412635</v>
      </c>
      <c r="V133" s="107">
        <f t="shared" si="119"/>
        <v>0.24488258748597658</v>
      </c>
      <c r="W133" s="107">
        <f t="shared" si="119"/>
        <v>5.6404698179566018E-2</v>
      </c>
      <c r="X133" s="107">
        <f t="shared" si="119"/>
        <v>6.8836389669034628E-3</v>
      </c>
      <c r="Y133" s="107">
        <f t="shared" si="119"/>
        <v>4.6548433645207839E-3</v>
      </c>
      <c r="Z133" s="107">
        <f t="shared" si="119"/>
        <v>3.5831165561802463</v>
      </c>
      <c r="AA133" s="107">
        <f t="shared" si="119"/>
        <v>0.61920919445682099</v>
      </c>
      <c r="AB133" s="107">
        <f t="shared" si="119"/>
        <v>1.448385223567249</v>
      </c>
      <c r="AC133" s="107">
        <f t="shared" si="119"/>
        <v>7.8236510371506709</v>
      </c>
      <c r="AD133" s="121">
        <f t="shared" si="119"/>
        <v>51.704945384394797</v>
      </c>
      <c r="AE133" s="107">
        <f t="shared" si="119"/>
        <v>2.4323275304400327</v>
      </c>
      <c r="AF133" s="107">
        <f t="shared" si="119"/>
        <v>4.6343049234302158E-2</v>
      </c>
      <c r="AG133" s="107">
        <f t="shared" si="119"/>
        <v>8.1335078340468644E-3</v>
      </c>
      <c r="AH133" s="107">
        <f t="shared" si="119"/>
        <v>1.2708787218591139E-2</v>
      </c>
      <c r="AI133" s="107">
        <f t="shared" si="119"/>
        <v>7.9371378680847694E-3</v>
      </c>
      <c r="AJ133" s="107">
        <f t="shared" si="119"/>
        <v>0</v>
      </c>
      <c r="AK133" s="108">
        <f t="shared" si="119"/>
        <v>2.3584498656834041E-2</v>
      </c>
      <c r="AL133" s="108">
        <f t="shared" si="119"/>
        <v>2.1136820570702977</v>
      </c>
      <c r="AM133" s="108">
        <f t="shared" si="119"/>
        <v>8.0739766234629758E-3</v>
      </c>
      <c r="AN133" s="108">
        <f t="shared" si="119"/>
        <v>1.0634526763559022E-2</v>
      </c>
      <c r="AO133" s="108">
        <f t="shared" si="119"/>
        <v>0.13636734674278911</v>
      </c>
      <c r="AP133" s="108">
        <f t="shared" si="119"/>
        <v>8.9637659187386295E-2</v>
      </c>
      <c r="AQ133" s="108">
        <f t="shared" si="119"/>
        <v>0.22847602734780062</v>
      </c>
      <c r="AR133" s="108">
        <f t="shared" si="119"/>
        <v>0.68872536482348901</v>
      </c>
      <c r="AS133" s="108">
        <f t="shared" si="119"/>
        <v>3.8534332255071066E-2</v>
      </c>
      <c r="AT133" s="109">
        <f t="shared" si="119"/>
        <v>4.4142764716284455E-3</v>
      </c>
      <c r="AU133" s="345">
        <f t="shared" si="119"/>
        <v>7.7198278835976164E-3</v>
      </c>
    </row>
    <row r="134" spans="1:47" x14ac:dyDescent="0.3">
      <c r="A134" s="363"/>
      <c r="B134" s="119" t="s">
        <v>24</v>
      </c>
      <c r="C134" s="120">
        <f t="shared" si="115"/>
        <v>1.8173227201686475E-3</v>
      </c>
      <c r="D134" s="107">
        <f t="shared" si="119"/>
        <v>0</v>
      </c>
      <c r="E134" s="107">
        <f t="shared" si="119"/>
        <v>1.4492228542444115E-2</v>
      </c>
      <c r="F134" s="107">
        <f t="shared" si="119"/>
        <v>0</v>
      </c>
      <c r="G134" s="107">
        <f t="shared" si="119"/>
        <v>2.1726310562090692E-2</v>
      </c>
      <c r="H134" s="107">
        <f t="shared" si="119"/>
        <v>6.4707328752054462E-3</v>
      </c>
      <c r="I134" s="107">
        <f t="shared" si="119"/>
        <v>3.198839887400836E-2</v>
      </c>
      <c r="J134" s="107">
        <f t="shared" si="119"/>
        <v>1.1215288681530662E-2</v>
      </c>
      <c r="K134" s="107">
        <f t="shared" si="119"/>
        <v>1.8966694484485243E-3</v>
      </c>
      <c r="L134" s="107">
        <f t="shared" si="119"/>
        <v>0</v>
      </c>
      <c r="M134" s="107">
        <f t="shared" si="119"/>
        <v>1.6534391534391533E-2</v>
      </c>
      <c r="N134" s="107">
        <f t="shared" si="119"/>
        <v>1.8046306823308611E-3</v>
      </c>
      <c r="O134" s="107">
        <f t="shared" si="119"/>
        <v>8.3002497905361496E-3</v>
      </c>
      <c r="P134" s="107">
        <f t="shared" si="119"/>
        <v>3.0259017187121763E-3</v>
      </c>
      <c r="Q134" s="107">
        <f t="shared" si="119"/>
        <v>7.5913778215185735E-3</v>
      </c>
      <c r="R134" s="107">
        <f t="shared" si="119"/>
        <v>5.3160384881186535E-3</v>
      </c>
      <c r="S134" s="107">
        <f t="shared" si="119"/>
        <v>9.7964127317742185E-3</v>
      </c>
      <c r="T134" s="107">
        <f t="shared" si="119"/>
        <v>0.12013872057499021</v>
      </c>
      <c r="U134" s="107">
        <f t="shared" si="119"/>
        <v>0.14998621780659388</v>
      </c>
      <c r="V134" s="107">
        <f t="shared" si="119"/>
        <v>0.1264921325425625</v>
      </c>
      <c r="W134" s="107">
        <f t="shared" si="119"/>
        <v>3.3179234223274123E-2</v>
      </c>
      <c r="X134" s="107">
        <f t="shared" si="119"/>
        <v>4.1301833801420784E-3</v>
      </c>
      <c r="Y134" s="107">
        <f t="shared" si="119"/>
        <v>1.2412915638722091E-2</v>
      </c>
      <c r="Z134" s="107">
        <f t="shared" si="119"/>
        <v>10.692288327599227</v>
      </c>
      <c r="AA134" s="107">
        <f t="shared" si="119"/>
        <v>3.0377809004809726</v>
      </c>
      <c r="AB134" s="107">
        <f t="shared" si="119"/>
        <v>14.088533523920132</v>
      </c>
      <c r="AC134" s="107">
        <f t="shared" si="119"/>
        <v>2.3570999799906622</v>
      </c>
      <c r="AD134" s="107">
        <f t="shared" si="119"/>
        <v>4.0720561015667771</v>
      </c>
      <c r="AE134" s="121">
        <f t="shared" si="119"/>
        <v>55.644523669191962</v>
      </c>
      <c r="AF134" s="107">
        <f t="shared" si="119"/>
        <v>2.0750619060135294E-2</v>
      </c>
      <c r="AG134" s="107">
        <f t="shared" si="119"/>
        <v>5.1758686216661857E-3</v>
      </c>
      <c r="AH134" s="107">
        <f t="shared" si="119"/>
        <v>1.7247639796659404E-2</v>
      </c>
      <c r="AI134" s="107">
        <f t="shared" si="119"/>
        <v>1.9401892566429432E-2</v>
      </c>
      <c r="AJ134" s="107">
        <f t="shared" si="119"/>
        <v>7.0123768451316572E-3</v>
      </c>
      <c r="AK134" s="108">
        <f t="shared" si="119"/>
        <v>1.3805560189366267E-2</v>
      </c>
      <c r="AL134" s="108">
        <f t="shared" si="119"/>
        <v>0.66532044725053785</v>
      </c>
      <c r="AM134" s="108">
        <f t="shared" si="119"/>
        <v>5.6992776165621008E-3</v>
      </c>
      <c r="AN134" s="108">
        <f t="shared" si="119"/>
        <v>6.920882496919363E-3</v>
      </c>
      <c r="AO134" s="108">
        <f t="shared" si="119"/>
        <v>0.48064688059694322</v>
      </c>
      <c r="AP134" s="108">
        <f t="shared" si="119"/>
        <v>5.7421164342025474E-2</v>
      </c>
      <c r="AQ134" s="108">
        <f t="shared" si="119"/>
        <v>0.53465123466596576</v>
      </c>
      <c r="AR134" s="108">
        <f t="shared" si="119"/>
        <v>0.47151198053300397</v>
      </c>
      <c r="AS134" s="108">
        <f t="shared" si="119"/>
        <v>3.1456597759241686E-2</v>
      </c>
      <c r="AT134" s="109">
        <f t="shared" si="119"/>
        <v>5.8106967647522873E-3</v>
      </c>
      <c r="AU134" s="345">
        <f t="shared" si="119"/>
        <v>6.5208355420034361E-3</v>
      </c>
    </row>
    <row r="135" spans="1:47" x14ac:dyDescent="0.3">
      <c r="A135" s="363"/>
      <c r="B135" s="119" t="s">
        <v>25</v>
      </c>
      <c r="C135" s="120">
        <f t="shared" si="115"/>
        <v>5.4519681605059425E-3</v>
      </c>
      <c r="D135" s="107">
        <f t="shared" ref="D135:R135" si="120">D36/D$52*100</f>
        <v>4.4607012222321347E-3</v>
      </c>
      <c r="E135" s="107">
        <f t="shared" si="120"/>
        <v>2.5361399949277198E-2</v>
      </c>
      <c r="F135" s="107">
        <f t="shared" si="120"/>
        <v>6.8816809652704498E-3</v>
      </c>
      <c r="G135" s="107">
        <f t="shared" si="120"/>
        <v>3.1037586517272419E-3</v>
      </c>
      <c r="H135" s="107">
        <f t="shared" si="120"/>
        <v>3.8824397251232675E-3</v>
      </c>
      <c r="I135" s="107">
        <f t="shared" si="120"/>
        <v>1.9193039324405015E-2</v>
      </c>
      <c r="J135" s="107">
        <f t="shared" si="120"/>
        <v>8.97223094522453E-3</v>
      </c>
      <c r="K135" s="107">
        <f t="shared" si="120"/>
        <v>0</v>
      </c>
      <c r="L135" s="107">
        <f t="shared" si="120"/>
        <v>0</v>
      </c>
      <c r="M135" s="107">
        <f t="shared" si="120"/>
        <v>8.2671957671957667E-3</v>
      </c>
      <c r="N135" s="107">
        <f t="shared" si="120"/>
        <v>5.4138920469925826E-3</v>
      </c>
      <c r="O135" s="107">
        <f t="shared" si="120"/>
        <v>7.5172073574667009E-3</v>
      </c>
      <c r="P135" s="107">
        <f t="shared" si="120"/>
        <v>5.04316953118696E-3</v>
      </c>
      <c r="Q135" s="107">
        <f t="shared" si="120"/>
        <v>7.1846968667943645E-3</v>
      </c>
      <c r="R135" s="107">
        <f t="shared" si="120"/>
        <v>1.1961086598266972E-2</v>
      </c>
      <c r="S135" s="107">
        <f t="shared" ref="D135:AU140" si="121">S36/S$52*100</f>
        <v>1.1577578683005896E-2</v>
      </c>
      <c r="T135" s="107">
        <f t="shared" si="121"/>
        <v>0.17096951797891663</v>
      </c>
      <c r="U135" s="107">
        <f t="shared" si="121"/>
        <v>7.3525005692645098E-2</v>
      </c>
      <c r="V135" s="107">
        <f t="shared" si="121"/>
        <v>0.12847891996469699</v>
      </c>
      <c r="W135" s="107">
        <f t="shared" si="121"/>
        <v>1.624676502466323</v>
      </c>
      <c r="X135" s="107">
        <f t="shared" si="121"/>
        <v>4.1301833801420784E-3</v>
      </c>
      <c r="Y135" s="107">
        <f t="shared" si="121"/>
        <v>2.0170987912923394E-2</v>
      </c>
      <c r="Z135" s="107">
        <f t="shared" si="121"/>
        <v>0.11747923135017202</v>
      </c>
      <c r="AA135" s="107">
        <f t="shared" si="121"/>
        <v>4.3413190755275277E-2</v>
      </c>
      <c r="AB135" s="107">
        <f t="shared" si="121"/>
        <v>5.3602537186760169E-2</v>
      </c>
      <c r="AC135" s="107">
        <f t="shared" si="121"/>
        <v>0.14139931968251851</v>
      </c>
      <c r="AD135" s="107">
        <f t="shared" si="121"/>
        <v>7.9511978935842956E-2</v>
      </c>
      <c r="AE135" s="107">
        <f t="shared" si="121"/>
        <v>5.8939378692695832E-2</v>
      </c>
      <c r="AF135" s="121">
        <f t="shared" si="121"/>
        <v>69.207464689363235</v>
      </c>
      <c r="AG135" s="107">
        <f t="shared" si="121"/>
        <v>3.6970490154758472E-3</v>
      </c>
      <c r="AH135" s="107">
        <f t="shared" si="121"/>
        <v>9.0777051561365292E-3</v>
      </c>
      <c r="AI135" s="107">
        <f t="shared" si="121"/>
        <v>5.2914252453898462E-3</v>
      </c>
      <c r="AJ135" s="107">
        <f t="shared" si="121"/>
        <v>1.0518565267697486E-2</v>
      </c>
      <c r="AK135" s="108">
        <f t="shared" si="121"/>
        <v>3.5831181008151032</v>
      </c>
      <c r="AL135" s="108">
        <f t="shared" si="121"/>
        <v>1.3535677753871116</v>
      </c>
      <c r="AM135" s="108">
        <f t="shared" si="121"/>
        <v>6.649157219322451E-3</v>
      </c>
      <c r="AN135" s="108">
        <f t="shared" si="121"/>
        <v>2.5826707854357624E-2</v>
      </c>
      <c r="AO135" s="108">
        <f t="shared" si="121"/>
        <v>2.8169780547806198E-2</v>
      </c>
      <c r="AP135" s="108">
        <f t="shared" si="121"/>
        <v>0.3951258338386901</v>
      </c>
      <c r="AQ135" s="108">
        <f t="shared" si="121"/>
        <v>0.2573604808683822</v>
      </c>
      <c r="AR135" s="108">
        <f t="shared" si="121"/>
        <v>4.2017727827427707E-2</v>
      </c>
      <c r="AS135" s="108">
        <f t="shared" si="121"/>
        <v>1.5204022250300146E-2</v>
      </c>
      <c r="AT135" s="109">
        <f t="shared" si="121"/>
        <v>4.6710589710275217E-2</v>
      </c>
      <c r="AU135" s="345">
        <f t="shared" si="121"/>
        <v>9.8653931264503607E-3</v>
      </c>
    </row>
    <row r="136" spans="1:47" x14ac:dyDescent="0.3">
      <c r="A136" s="363"/>
      <c r="B136" s="119" t="s">
        <v>26</v>
      </c>
      <c r="C136" s="120">
        <f t="shared" si="115"/>
        <v>4.9067713444553483E-2</v>
      </c>
      <c r="D136" s="107">
        <f t="shared" si="121"/>
        <v>2.2303506111160675E-2</v>
      </c>
      <c r="E136" s="107">
        <f t="shared" si="121"/>
        <v>6.3403499873192992E-2</v>
      </c>
      <c r="F136" s="107">
        <f t="shared" si="121"/>
        <v>1.37633619305409E-2</v>
      </c>
      <c r="G136" s="107">
        <f t="shared" si="121"/>
        <v>3.4141345168999658E-2</v>
      </c>
      <c r="H136" s="107">
        <f t="shared" si="121"/>
        <v>7.3766354777342086E-2</v>
      </c>
      <c r="I136" s="107">
        <f t="shared" si="121"/>
        <v>0.16633967414484346</v>
      </c>
      <c r="J136" s="107">
        <f t="shared" si="121"/>
        <v>3.3645866044591986E-2</v>
      </c>
      <c r="K136" s="107">
        <f t="shared" si="121"/>
        <v>1.327668613913967E-2</v>
      </c>
      <c r="L136" s="107">
        <f t="shared" si="121"/>
        <v>1.4620493754960523E-2</v>
      </c>
      <c r="M136" s="107">
        <f t="shared" si="121"/>
        <v>0.1240079365079365</v>
      </c>
      <c r="N136" s="107">
        <f t="shared" si="121"/>
        <v>0.2544529262086514</v>
      </c>
      <c r="O136" s="107">
        <f t="shared" si="121"/>
        <v>7.4232422654983671E-2</v>
      </c>
      <c r="P136" s="107">
        <f t="shared" si="121"/>
        <v>2.3198579843460018E-2</v>
      </c>
      <c r="Q136" s="107">
        <f t="shared" si="121"/>
        <v>6.7373478165977344E-2</v>
      </c>
      <c r="R136" s="107">
        <f t="shared" si="121"/>
        <v>8.2398596565839144E-2</v>
      </c>
      <c r="S136" s="107">
        <f t="shared" si="121"/>
        <v>9.7073544342126367E-2</v>
      </c>
      <c r="T136" s="107">
        <f t="shared" si="121"/>
        <v>0.27244409734378228</v>
      </c>
      <c r="U136" s="107">
        <f t="shared" si="121"/>
        <v>0.1075610311477571</v>
      </c>
      <c r="V136" s="107">
        <f t="shared" si="121"/>
        <v>0.20419759616382255</v>
      </c>
      <c r="W136" s="107">
        <f t="shared" si="121"/>
        <v>0.13824680926364219</v>
      </c>
      <c r="X136" s="107">
        <f t="shared" si="121"/>
        <v>1.2390550140426235E-2</v>
      </c>
      <c r="Y136" s="107">
        <f t="shared" si="121"/>
        <v>3.4135518006485753E-2</v>
      </c>
      <c r="Z136" s="107">
        <f t="shared" si="121"/>
        <v>5.2026516740790472E-2</v>
      </c>
      <c r="AA136" s="107">
        <f t="shared" si="121"/>
        <v>2.6276404930824507E-2</v>
      </c>
      <c r="AB136" s="107">
        <f t="shared" si="121"/>
        <v>2.9034707642828426E-2</v>
      </c>
      <c r="AC136" s="107">
        <f t="shared" si="121"/>
        <v>4.1352631227906354E-2</v>
      </c>
      <c r="AD136" s="107">
        <f t="shared" si="121"/>
        <v>5.2139002580880632E-2</v>
      </c>
      <c r="AE136" s="107">
        <f t="shared" si="121"/>
        <v>3.3063553900780585E-2</v>
      </c>
      <c r="AF136" s="107">
        <f t="shared" si="121"/>
        <v>1.7983869852117255E-2</v>
      </c>
      <c r="AG136" s="121">
        <f t="shared" si="121"/>
        <v>76.401736134217671</v>
      </c>
      <c r="AH136" s="107">
        <f t="shared" si="121"/>
        <v>9.7131445170660857E-2</v>
      </c>
      <c r="AI136" s="107">
        <f t="shared" si="121"/>
        <v>4.7622827208508613E-2</v>
      </c>
      <c r="AJ136" s="107">
        <f t="shared" si="121"/>
        <v>1.4024753690263314E-2</v>
      </c>
      <c r="AK136" s="108">
        <f t="shared" si="121"/>
        <v>8.628475118353917E-3</v>
      </c>
      <c r="AL136" s="108">
        <f t="shared" si="121"/>
        <v>3.1744911996049521E-2</v>
      </c>
      <c r="AM136" s="108">
        <f t="shared" si="121"/>
        <v>2.9674238790233338</v>
      </c>
      <c r="AN136" s="108">
        <f t="shared" si="121"/>
        <v>1.7893013284718352E-2</v>
      </c>
      <c r="AO136" s="108">
        <f t="shared" si="121"/>
        <v>4.1454392965237528E-2</v>
      </c>
      <c r="AP136" s="108">
        <f t="shared" si="121"/>
        <v>3.3164038811400849E-2</v>
      </c>
      <c r="AQ136" s="108">
        <f t="shared" si="121"/>
        <v>2.4262940957288558E-2</v>
      </c>
      <c r="AR136" s="108">
        <f t="shared" si="121"/>
        <v>0.29028769355557665</v>
      </c>
      <c r="AS136" s="108">
        <f t="shared" si="121"/>
        <v>4.3145345209946573</v>
      </c>
      <c r="AT136" s="109">
        <f t="shared" si="121"/>
        <v>1.0727949266131499E-2</v>
      </c>
      <c r="AU136" s="345">
        <f t="shared" si="121"/>
        <v>8.6243308781335775E-3</v>
      </c>
    </row>
    <row r="137" spans="1:47" x14ac:dyDescent="0.3">
      <c r="A137" s="363"/>
      <c r="B137" s="119" t="s">
        <v>27</v>
      </c>
      <c r="C137" s="120">
        <f t="shared" si="115"/>
        <v>7.26929088067459E-3</v>
      </c>
      <c r="D137" s="107">
        <f t="shared" si="121"/>
        <v>5.9476016296428468E-3</v>
      </c>
      <c r="E137" s="107">
        <f t="shared" si="121"/>
        <v>2.898445708488823E-2</v>
      </c>
      <c r="F137" s="107">
        <f t="shared" si="121"/>
        <v>3.4408404826352247E-2</v>
      </c>
      <c r="G137" s="107">
        <f t="shared" si="121"/>
        <v>6.2075173034544838E-3</v>
      </c>
      <c r="H137" s="107">
        <f t="shared" si="121"/>
        <v>1.2941465750410892E-2</v>
      </c>
      <c r="I137" s="107">
        <f t="shared" si="121"/>
        <v>1.4927919474537235E-2</v>
      </c>
      <c r="J137" s="107">
        <f t="shared" si="121"/>
        <v>1.1215288681530662E-2</v>
      </c>
      <c r="K137" s="107">
        <f t="shared" si="121"/>
        <v>1.327668613913967E-2</v>
      </c>
      <c r="L137" s="107">
        <f t="shared" si="121"/>
        <v>4.177283929988721E-3</v>
      </c>
      <c r="M137" s="107">
        <f t="shared" si="121"/>
        <v>1.8187830687830687E-2</v>
      </c>
      <c r="N137" s="107">
        <f t="shared" si="121"/>
        <v>2.165556818797033E-2</v>
      </c>
      <c r="O137" s="107">
        <f t="shared" si="121"/>
        <v>1.4877806228319515E-2</v>
      </c>
      <c r="P137" s="107">
        <f t="shared" si="121"/>
        <v>1.412087468732349E-2</v>
      </c>
      <c r="Q137" s="107">
        <f t="shared" si="121"/>
        <v>1.4776074688312938E-2</v>
      </c>
      <c r="R137" s="107">
        <f t="shared" si="121"/>
        <v>1.8606134708415292E-2</v>
      </c>
      <c r="S137" s="107">
        <f t="shared" si="121"/>
        <v>2.2264574390395954E-2</v>
      </c>
      <c r="T137" s="107">
        <f t="shared" si="121"/>
        <v>2.9997277055150106E-2</v>
      </c>
      <c r="U137" s="107">
        <f t="shared" si="121"/>
        <v>2.6905238431945928E-2</v>
      </c>
      <c r="V137" s="107">
        <f t="shared" si="121"/>
        <v>2.8477286383927682E-2</v>
      </c>
      <c r="W137" s="107">
        <f t="shared" si="121"/>
        <v>3.8709106593819813E-2</v>
      </c>
      <c r="X137" s="107">
        <f t="shared" si="121"/>
        <v>0</v>
      </c>
      <c r="Y137" s="107">
        <f t="shared" si="121"/>
        <v>1.5516144548402614E-3</v>
      </c>
      <c r="Z137" s="107">
        <f t="shared" si="121"/>
        <v>9.5661659813711497E-2</v>
      </c>
      <c r="AA137" s="107">
        <f t="shared" si="121"/>
        <v>0.12681221510093568</v>
      </c>
      <c r="AB137" s="107">
        <f t="shared" si="121"/>
        <v>6.811989100817438E-2</v>
      </c>
      <c r="AC137" s="107">
        <f t="shared" si="121"/>
        <v>6.269592476489029E-2</v>
      </c>
      <c r="AD137" s="107">
        <f t="shared" si="121"/>
        <v>6.6477228290622789E-2</v>
      </c>
      <c r="AE137" s="107">
        <f t="shared" si="121"/>
        <v>7.331483691042652E-2</v>
      </c>
      <c r="AF137" s="107">
        <f t="shared" si="121"/>
        <v>7.6085603220496087E-3</v>
      </c>
      <c r="AG137" s="107">
        <f t="shared" si="121"/>
        <v>5.7673964641423221E-2</v>
      </c>
      <c r="AH137" s="121">
        <f t="shared" si="121"/>
        <v>62.305737109658679</v>
      </c>
      <c r="AI137" s="107">
        <f t="shared" si="121"/>
        <v>1.2205554232699245</v>
      </c>
      <c r="AJ137" s="107">
        <f t="shared" si="121"/>
        <v>0.30854458118579292</v>
      </c>
      <c r="AK137" s="108">
        <f t="shared" si="121"/>
        <v>6.9027800946831336E-3</v>
      </c>
      <c r="AL137" s="108">
        <f t="shared" si="121"/>
        <v>2.6013191774540579E-2</v>
      </c>
      <c r="AM137" s="108">
        <f t="shared" si="121"/>
        <v>1.5198073644165602E-2</v>
      </c>
      <c r="AN137" s="108">
        <f t="shared" si="121"/>
        <v>1.4010567005958713E-2</v>
      </c>
      <c r="AO137" s="108">
        <f t="shared" si="121"/>
        <v>3.1306869745175527</v>
      </c>
      <c r="AP137" s="108">
        <f t="shared" si="121"/>
        <v>2.387810794420861E-2</v>
      </c>
      <c r="AQ137" s="108">
        <f t="shared" si="121"/>
        <v>2.3974096422082744E-2</v>
      </c>
      <c r="AR137" s="108">
        <f t="shared" si="121"/>
        <v>0.12532244038963222</v>
      </c>
      <c r="AS137" s="108">
        <f t="shared" si="121"/>
        <v>0.64197673260319077</v>
      </c>
      <c r="AT137" s="109">
        <f t="shared" si="121"/>
        <v>8.1005613212492018E-3</v>
      </c>
      <c r="AU137" s="345">
        <f t="shared" si="121"/>
        <v>1.2452692389890434E-2</v>
      </c>
    </row>
    <row r="138" spans="1:47" x14ac:dyDescent="0.3">
      <c r="A138" s="363"/>
      <c r="B138" s="119" t="s">
        <v>28</v>
      </c>
      <c r="C138" s="120">
        <f t="shared" si="115"/>
        <v>3.634645440337295E-3</v>
      </c>
      <c r="D138" s="107">
        <f t="shared" si="121"/>
        <v>5.9476016296428468E-3</v>
      </c>
      <c r="E138" s="107">
        <f t="shared" si="121"/>
        <v>1.4492228542444115E-2</v>
      </c>
      <c r="F138" s="107">
        <f t="shared" si="121"/>
        <v>1.8351149240721201E-2</v>
      </c>
      <c r="G138" s="107">
        <f t="shared" si="121"/>
        <v>1.2415034606908968E-2</v>
      </c>
      <c r="H138" s="107">
        <f t="shared" si="121"/>
        <v>1.2941465750410892E-2</v>
      </c>
      <c r="I138" s="107">
        <f t="shared" si="121"/>
        <v>1.2795359549603345E-2</v>
      </c>
      <c r="J138" s="107">
        <f t="shared" si="121"/>
        <v>2.2430577363061324E-2</v>
      </c>
      <c r="K138" s="107">
        <f t="shared" si="121"/>
        <v>7.5866777937940973E-3</v>
      </c>
      <c r="L138" s="107">
        <f t="shared" si="121"/>
        <v>2.0886419649943605E-3</v>
      </c>
      <c r="M138" s="107">
        <f t="shared" si="121"/>
        <v>9.9206349206349201E-3</v>
      </c>
      <c r="N138" s="107">
        <f t="shared" si="121"/>
        <v>1.0827784093985165E-2</v>
      </c>
      <c r="O138" s="107">
        <f t="shared" si="121"/>
        <v>1.0805985576358383E-2</v>
      </c>
      <c r="P138" s="107">
        <f t="shared" si="121"/>
        <v>8.0690712498991367E-3</v>
      </c>
      <c r="Q138" s="107">
        <f t="shared" si="121"/>
        <v>1.0438144504588038E-2</v>
      </c>
      <c r="R138" s="107">
        <f t="shared" si="121"/>
        <v>3.9870288660889906E-3</v>
      </c>
      <c r="S138" s="107">
        <f t="shared" si="121"/>
        <v>2.8498655219706823E-2</v>
      </c>
      <c r="T138" s="107">
        <f t="shared" si="121"/>
        <v>3.3064330320140514E-2</v>
      </c>
      <c r="U138" s="107">
        <f t="shared" si="121"/>
        <v>2.3429728790402799E-2</v>
      </c>
      <c r="V138" s="107">
        <f t="shared" si="121"/>
        <v>2.8918794699957569E-2</v>
      </c>
      <c r="W138" s="107">
        <f t="shared" si="121"/>
        <v>1.2165719215200512E-2</v>
      </c>
      <c r="X138" s="107">
        <f t="shared" si="121"/>
        <v>1.3767277933806926E-3</v>
      </c>
      <c r="Y138" s="107">
        <f t="shared" si="121"/>
        <v>1.8619373458083135E-2</v>
      </c>
      <c r="Z138" s="107">
        <f t="shared" si="121"/>
        <v>8.7270286145842077E-2</v>
      </c>
      <c r="AA138" s="107">
        <f t="shared" si="121"/>
        <v>0.28789800185077286</v>
      </c>
      <c r="AB138" s="107">
        <f t="shared" si="121"/>
        <v>0.14405681868941797</v>
      </c>
      <c r="AC138" s="107">
        <f t="shared" si="121"/>
        <v>3.3348896151537383E-2</v>
      </c>
      <c r="AD138" s="107">
        <f t="shared" si="121"/>
        <v>7.2994603613232872E-2</v>
      </c>
      <c r="AE138" s="107">
        <f t="shared" si="121"/>
        <v>0.14806721964262609</v>
      </c>
      <c r="AF138" s="107">
        <f t="shared" si="121"/>
        <v>1.5217120644099217E-2</v>
      </c>
      <c r="AG138" s="107">
        <f t="shared" si="121"/>
        <v>2.2182294092855083E-2</v>
      </c>
      <c r="AH138" s="107">
        <f t="shared" si="121"/>
        <v>1.516884531590414</v>
      </c>
      <c r="AI138" s="121">
        <f t="shared" si="121"/>
        <v>62.980307079045076</v>
      </c>
      <c r="AJ138" s="107">
        <f t="shared" si="121"/>
        <v>0.31205076960835876</v>
      </c>
      <c r="AK138" s="108">
        <f t="shared" si="121"/>
        <v>2.0708340284049401E-2</v>
      </c>
      <c r="AL138" s="108">
        <f t="shared" si="121"/>
        <v>3.2185813551550209E-2</v>
      </c>
      <c r="AM138" s="108">
        <f t="shared" si="121"/>
        <v>9.4987960276035014E-3</v>
      </c>
      <c r="AN138" s="108">
        <f t="shared" si="121"/>
        <v>1.0128120727199067E-2</v>
      </c>
      <c r="AO138" s="108">
        <f t="shared" si="121"/>
        <v>5.2887162422793192</v>
      </c>
      <c r="AP138" s="108">
        <f t="shared" si="121"/>
        <v>2.2551546391752577E-2</v>
      </c>
      <c r="AQ138" s="108">
        <f t="shared" si="121"/>
        <v>3.2639432478257228E-2</v>
      </c>
      <c r="AR138" s="108">
        <f t="shared" si="121"/>
        <v>7.8554882459973552E-2</v>
      </c>
      <c r="AS138" s="108">
        <f t="shared" si="121"/>
        <v>0.11560299676521321</v>
      </c>
      <c r="AT138" s="109">
        <f t="shared" si="121"/>
        <v>1.9265305560585318E-2</v>
      </c>
      <c r="AU138" s="345">
        <f t="shared" si="121"/>
        <v>9.5498688260308388E-3</v>
      </c>
    </row>
    <row r="139" spans="1:47" x14ac:dyDescent="0.3">
      <c r="A139" s="363"/>
      <c r="B139" s="119" t="s">
        <v>29</v>
      </c>
      <c r="C139" s="120">
        <f t="shared" si="115"/>
        <v>1.8173227201686475E-3</v>
      </c>
      <c r="D139" s="107">
        <f t="shared" si="121"/>
        <v>2.9738008148214234E-3</v>
      </c>
      <c r="E139" s="107">
        <f t="shared" si="121"/>
        <v>3.6230571356110288E-3</v>
      </c>
      <c r="F139" s="107">
        <f t="shared" si="121"/>
        <v>1.37633619305409E-2</v>
      </c>
      <c r="G139" s="107">
        <f t="shared" si="121"/>
        <v>3.1037586517272419E-3</v>
      </c>
      <c r="H139" s="107">
        <f t="shared" si="121"/>
        <v>2.5882931500821782E-3</v>
      </c>
      <c r="I139" s="107">
        <f t="shared" si="121"/>
        <v>1.7060479399471123E-2</v>
      </c>
      <c r="J139" s="107">
        <f t="shared" si="121"/>
        <v>4.486115472612265E-3</v>
      </c>
      <c r="K139" s="107">
        <f t="shared" si="121"/>
        <v>0</v>
      </c>
      <c r="L139" s="107">
        <f t="shared" si="121"/>
        <v>4.177283929988721E-3</v>
      </c>
      <c r="M139" s="107">
        <f t="shared" si="121"/>
        <v>1.6534391534391536E-3</v>
      </c>
      <c r="N139" s="107">
        <f t="shared" si="121"/>
        <v>5.4138920469925826E-3</v>
      </c>
      <c r="O139" s="107">
        <f t="shared" si="121"/>
        <v>4.6982545984166875E-3</v>
      </c>
      <c r="P139" s="107">
        <f t="shared" si="121"/>
        <v>7.060437343661745E-3</v>
      </c>
      <c r="Q139" s="107">
        <f t="shared" si="121"/>
        <v>5.0157317749319145E-3</v>
      </c>
      <c r="R139" s="107">
        <f t="shared" si="121"/>
        <v>9.3030673542076458E-3</v>
      </c>
      <c r="S139" s="107">
        <f t="shared" si="121"/>
        <v>4.4529148780791906E-3</v>
      </c>
      <c r="T139" s="107">
        <f t="shared" si="121"/>
        <v>1.6232940451290707E-2</v>
      </c>
      <c r="U139" s="107">
        <f t="shared" si="121"/>
        <v>8.2693160436715773E-3</v>
      </c>
      <c r="V139" s="107">
        <f t="shared" si="121"/>
        <v>1.289204282807269E-2</v>
      </c>
      <c r="W139" s="107">
        <f t="shared" si="121"/>
        <v>1.2165719215200512E-2</v>
      </c>
      <c r="X139" s="107">
        <f t="shared" si="121"/>
        <v>1.3767277933806926E-3</v>
      </c>
      <c r="Y139" s="107">
        <f t="shared" si="121"/>
        <v>9.3096867290415677E-3</v>
      </c>
      <c r="Z139" s="107">
        <f t="shared" si="121"/>
        <v>1.5104472602164975E-2</v>
      </c>
      <c r="AA139" s="107">
        <f t="shared" si="121"/>
        <v>2.2849047765934355E-2</v>
      </c>
      <c r="AB139" s="107">
        <f t="shared" si="121"/>
        <v>1.7867512395586725E-2</v>
      </c>
      <c r="AC139" s="107">
        <f t="shared" si="121"/>
        <v>2.2677249383045422E-2</v>
      </c>
      <c r="AD139" s="107">
        <f t="shared" si="121"/>
        <v>1.1731275580698142E-2</v>
      </c>
      <c r="AE139" s="107">
        <f t="shared" si="121"/>
        <v>1.0062820752411484E-2</v>
      </c>
      <c r="AF139" s="107">
        <f t="shared" si="121"/>
        <v>4.8418111140315686E-3</v>
      </c>
      <c r="AG139" s="107">
        <f t="shared" si="121"/>
        <v>1.4788196061903389E-2</v>
      </c>
      <c r="AH139" s="107">
        <f t="shared" si="121"/>
        <v>0.66811909949164849</v>
      </c>
      <c r="AI139" s="107">
        <f t="shared" si="121"/>
        <v>0.4594720921413516</v>
      </c>
      <c r="AJ139" s="121">
        <f t="shared" si="121"/>
        <v>96.302724308404336</v>
      </c>
      <c r="AK139" s="108">
        <f t="shared" si="121"/>
        <v>4.0266217218984943E-3</v>
      </c>
      <c r="AL139" s="108">
        <f t="shared" si="121"/>
        <v>7.9362279990123803E-3</v>
      </c>
      <c r="AM139" s="108">
        <f t="shared" si="121"/>
        <v>2.8496388082810504E-3</v>
      </c>
      <c r="AN139" s="108">
        <f t="shared" si="121"/>
        <v>5.7392684120794717E-3</v>
      </c>
      <c r="AO139" s="108">
        <f t="shared" si="121"/>
        <v>0.17398040599696216</v>
      </c>
      <c r="AP139" s="108">
        <f t="shared" si="121"/>
        <v>6.0642813826561554E-3</v>
      </c>
      <c r="AQ139" s="108">
        <f t="shared" si="121"/>
        <v>7.7988024505570366E-3</v>
      </c>
      <c r="AR139" s="108">
        <f t="shared" si="121"/>
        <v>2.484526515013117E-2</v>
      </c>
      <c r="AS139" s="108">
        <f t="shared" si="121"/>
        <v>2.700024641001578E-2</v>
      </c>
      <c r="AT139" s="109">
        <f t="shared" si="121"/>
        <v>6.9887195712738217E-3</v>
      </c>
      <c r="AU139" s="345">
        <f t="shared" si="121"/>
        <v>6.205311241583915E-3</v>
      </c>
    </row>
    <row r="140" spans="1:47" x14ac:dyDescent="0.3">
      <c r="A140" s="363"/>
      <c r="B140" s="122" t="s">
        <v>31</v>
      </c>
      <c r="C140" s="123">
        <f t="shared" si="115"/>
        <v>1.453858176134918E-2</v>
      </c>
      <c r="D140" s="108">
        <f t="shared" si="121"/>
        <v>1.4869004074107117E-3</v>
      </c>
      <c r="E140" s="108">
        <f t="shared" si="121"/>
        <v>6.8838085576609545E-2</v>
      </c>
      <c r="F140" s="108">
        <f t="shared" si="121"/>
        <v>1.1469468275450749E-2</v>
      </c>
      <c r="G140" s="108">
        <f t="shared" si="121"/>
        <v>1.5518793258636207E-2</v>
      </c>
      <c r="H140" s="108">
        <f t="shared" si="121"/>
        <v>7.7648794502465351E-3</v>
      </c>
      <c r="I140" s="108">
        <f t="shared" si="121"/>
        <v>2.7723279024140575E-2</v>
      </c>
      <c r="J140" s="108">
        <f t="shared" si="121"/>
        <v>1.794446189044906E-2</v>
      </c>
      <c r="K140" s="108">
        <f t="shared" si="121"/>
        <v>9.4833472422426214E-3</v>
      </c>
      <c r="L140" s="108">
        <f t="shared" si="121"/>
        <v>6.265925894983081E-3</v>
      </c>
      <c r="M140" s="108">
        <f t="shared" si="121"/>
        <v>3.1415343915343917E-2</v>
      </c>
      <c r="N140" s="108">
        <f t="shared" si="121"/>
        <v>9.0231534116543052E-3</v>
      </c>
      <c r="O140" s="108">
        <f t="shared" si="121"/>
        <v>1.8166584447211195E-2</v>
      </c>
      <c r="P140" s="108">
        <f t="shared" si="121"/>
        <v>2.420721374969741E-2</v>
      </c>
      <c r="Q140" s="108">
        <f t="shared" si="121"/>
        <v>1.8978444553796436E-2</v>
      </c>
      <c r="R140" s="108">
        <f t="shared" si="121"/>
        <v>3.5883259794800913E-2</v>
      </c>
      <c r="S140" s="108">
        <f t="shared" si="121"/>
        <v>2.6717489268475142E-2</v>
      </c>
      <c r="T140" s="108">
        <f t="shared" si="121"/>
        <v>0.36303437792679172</v>
      </c>
      <c r="U140" s="108">
        <f t="shared" si="121"/>
        <v>0.19241140446543067</v>
      </c>
      <c r="V140" s="108">
        <f t="shared" si="121"/>
        <v>0.28640644460858744</v>
      </c>
      <c r="W140" s="108">
        <f t="shared" si="121"/>
        <v>15.994602844566346</v>
      </c>
      <c r="X140" s="108">
        <f t="shared" si="121"/>
        <v>2.0650916900710393E-2</v>
      </c>
      <c r="Y140" s="108">
        <f t="shared" si="121"/>
        <v>5.2754891464568882E-2</v>
      </c>
      <c r="Z140" s="108">
        <f t="shared" si="121"/>
        <v>0.11747923135017202</v>
      </c>
      <c r="AA140" s="108">
        <f t="shared" si="121"/>
        <v>4.9125452696758859E-2</v>
      </c>
      <c r="AB140" s="108">
        <f t="shared" si="121"/>
        <v>7.0353330057622732E-2</v>
      </c>
      <c r="AC140" s="108">
        <f t="shared" si="121"/>
        <v>0.21476689121590073</v>
      </c>
      <c r="AD140" s="108">
        <f t="shared" si="121"/>
        <v>0.11340233061341537</v>
      </c>
      <c r="AE140" s="108">
        <f t="shared" si="121"/>
        <v>6.6127107801561169E-2</v>
      </c>
      <c r="AF140" s="108">
        <f t="shared" si="121"/>
        <v>8.2794970049939831</v>
      </c>
      <c r="AG140" s="108">
        <f t="shared" si="121"/>
        <v>5.1758686216661857E-3</v>
      </c>
      <c r="AH140" s="108">
        <f t="shared" si="121"/>
        <v>1.0893246187363833E-2</v>
      </c>
      <c r="AI140" s="108">
        <f t="shared" si="121"/>
        <v>1.0582850490779692E-2</v>
      </c>
      <c r="AJ140" s="108">
        <f t="shared" si="121"/>
        <v>1.7530942112829143E-3</v>
      </c>
      <c r="AK140" s="124">
        <f t="shared" si="121"/>
        <v>76.159523247988119</v>
      </c>
      <c r="AL140" s="108">
        <f t="shared" si="121"/>
        <v>1.2817008218404995</v>
      </c>
      <c r="AM140" s="108">
        <f t="shared" si="121"/>
        <v>8.5489164248431521E-3</v>
      </c>
      <c r="AN140" s="108">
        <f t="shared" si="121"/>
        <v>9.5035532823551261E-2</v>
      </c>
      <c r="AO140" s="108">
        <f t="shared" si="121"/>
        <v>3.3451614400519858E-2</v>
      </c>
      <c r="AP140" s="108">
        <f t="shared" si="121"/>
        <v>3.9630078835657971</v>
      </c>
      <c r="AQ140" s="108">
        <f t="shared" si="121"/>
        <v>0.10745016709656362</v>
      </c>
      <c r="AR140" s="108">
        <f t="shared" si="121"/>
        <v>5.9738247824212443E-2</v>
      </c>
      <c r="AS140" s="108">
        <f t="shared" si="121"/>
        <v>2.700024641001578E-2</v>
      </c>
      <c r="AT140" s="109">
        <f t="shared" si="121"/>
        <v>6.9662180120481296E-2</v>
      </c>
      <c r="AU140" s="345">
        <f t="shared" si="121"/>
        <v>1.2726146783587352E-2</v>
      </c>
    </row>
    <row r="141" spans="1:47" x14ac:dyDescent="0.3">
      <c r="A141" s="363"/>
      <c r="B141" s="122" t="s">
        <v>32</v>
      </c>
      <c r="C141" s="123">
        <f t="shared" si="115"/>
        <v>2.3625195362192417E-2</v>
      </c>
      <c r="D141" s="108">
        <f t="shared" ref="D141:R141" si="122">D42/D$52*100</f>
        <v>1.1895203259285694E-2</v>
      </c>
      <c r="E141" s="108">
        <f t="shared" si="122"/>
        <v>5.9780442737581971E-2</v>
      </c>
      <c r="F141" s="108">
        <f t="shared" si="122"/>
        <v>4.5877873101803001E-3</v>
      </c>
      <c r="G141" s="108">
        <f t="shared" si="122"/>
        <v>1.5518793258636207E-2</v>
      </c>
      <c r="H141" s="108">
        <f t="shared" si="122"/>
        <v>1.8118052050575248E-2</v>
      </c>
      <c r="I141" s="108">
        <f t="shared" si="122"/>
        <v>5.9711677898148942E-2</v>
      </c>
      <c r="J141" s="108">
        <f t="shared" si="122"/>
        <v>2.2430577363061324E-2</v>
      </c>
      <c r="K141" s="108">
        <f t="shared" si="122"/>
        <v>2.0863363932933768E-2</v>
      </c>
      <c r="L141" s="108">
        <f t="shared" si="122"/>
        <v>2.0886419649943605E-3</v>
      </c>
      <c r="M141" s="108">
        <f t="shared" si="122"/>
        <v>4.2989417989417987E-2</v>
      </c>
      <c r="N141" s="108">
        <f t="shared" si="122"/>
        <v>1.9850937505639474E-2</v>
      </c>
      <c r="O141" s="108">
        <f t="shared" si="122"/>
        <v>2.5370574831450114E-2</v>
      </c>
      <c r="P141" s="108">
        <f t="shared" si="122"/>
        <v>2.420721374969741E-2</v>
      </c>
      <c r="Q141" s="108">
        <f t="shared" si="122"/>
        <v>2.5214219192900976E-2</v>
      </c>
      <c r="R141" s="108">
        <f t="shared" si="122"/>
        <v>2.1264153952474614E-2</v>
      </c>
      <c r="S141" s="108">
        <f t="shared" ref="D141:AU146" si="123">S42/S$52*100</f>
        <v>3.5623319024633525E-2</v>
      </c>
      <c r="T141" s="108">
        <f t="shared" si="123"/>
        <v>0.65260908984820332</v>
      </c>
      <c r="U141" s="108">
        <f t="shared" si="123"/>
        <v>0.98596613175776904</v>
      </c>
      <c r="V141" s="108">
        <f t="shared" si="123"/>
        <v>0.74963696978714434</v>
      </c>
      <c r="W141" s="108">
        <f t="shared" si="123"/>
        <v>0.82948085558185325</v>
      </c>
      <c r="X141" s="108">
        <f t="shared" si="123"/>
        <v>1.2390550140426235E-2</v>
      </c>
      <c r="Y141" s="108">
        <f t="shared" si="123"/>
        <v>3.5687132461326009E-2</v>
      </c>
      <c r="Z141" s="108">
        <f t="shared" si="123"/>
        <v>1.7957539649240579</v>
      </c>
      <c r="AA141" s="108">
        <f t="shared" si="123"/>
        <v>0.59521769430258997</v>
      </c>
      <c r="AB141" s="108">
        <f t="shared" si="123"/>
        <v>1.2060570867021039</v>
      </c>
      <c r="AC141" s="108">
        <f t="shared" si="123"/>
        <v>9.0068698726072167</v>
      </c>
      <c r="AD141" s="108">
        <f t="shared" si="123"/>
        <v>7.2616595844521497</v>
      </c>
      <c r="AE141" s="108">
        <f t="shared" si="123"/>
        <v>1.5453617584060493</v>
      </c>
      <c r="AF141" s="108">
        <f t="shared" si="123"/>
        <v>3.7371864927303662</v>
      </c>
      <c r="AG141" s="108">
        <f t="shared" si="123"/>
        <v>1.5527605864998559E-2</v>
      </c>
      <c r="AH141" s="108">
        <f t="shared" si="123"/>
        <v>3.7218591140159768E-2</v>
      </c>
      <c r="AI141" s="108">
        <f t="shared" si="123"/>
        <v>2.3811413604254306E-2</v>
      </c>
      <c r="AJ141" s="108">
        <f t="shared" si="123"/>
        <v>5.2592826338487431E-3</v>
      </c>
      <c r="AK141" s="108">
        <f t="shared" si="123"/>
        <v>1.1527642758120833</v>
      </c>
      <c r="AL141" s="124">
        <f t="shared" si="123"/>
        <v>74.981041233113473</v>
      </c>
      <c r="AM141" s="108">
        <f t="shared" si="123"/>
        <v>1.3298314438644902E-2</v>
      </c>
      <c r="AN141" s="108">
        <f t="shared" si="123"/>
        <v>5.4691851926874972E-2</v>
      </c>
      <c r="AO141" s="108">
        <f t="shared" si="123"/>
        <v>0.11540006690322879</v>
      </c>
      <c r="AP141" s="108">
        <f t="shared" si="123"/>
        <v>1.7999545178896299</v>
      </c>
      <c r="AQ141" s="108">
        <f t="shared" si="123"/>
        <v>2.8924891755510433</v>
      </c>
      <c r="AR141" s="108">
        <f t="shared" si="123"/>
        <v>0.45050311661929021</v>
      </c>
      <c r="AS141" s="108">
        <f t="shared" si="123"/>
        <v>6.1340365630521289E-2</v>
      </c>
      <c r="AT141" s="109">
        <f t="shared" si="123"/>
        <v>2.5890029320855292E-2</v>
      </c>
      <c r="AU141" s="345">
        <f t="shared" si="123"/>
        <v>2.1644967008779149E-2</v>
      </c>
    </row>
    <row r="142" spans="1:47" x14ac:dyDescent="0.3">
      <c r="A142" s="363"/>
      <c r="B142" s="122" t="s">
        <v>35</v>
      </c>
      <c r="C142" s="123">
        <f t="shared" si="115"/>
        <v>1.5265510849416639</v>
      </c>
      <c r="D142" s="108">
        <f t="shared" si="123"/>
        <v>0.14422933951883904</v>
      </c>
      <c r="E142" s="108">
        <f t="shared" si="123"/>
        <v>0.32788667077279809</v>
      </c>
      <c r="F142" s="108">
        <f t="shared" si="123"/>
        <v>0.21333210992338394</v>
      </c>
      <c r="G142" s="108">
        <f t="shared" si="123"/>
        <v>0.15518793258636207</v>
      </c>
      <c r="H142" s="108">
        <f t="shared" si="123"/>
        <v>0.84507771350183125</v>
      </c>
      <c r="I142" s="108">
        <f t="shared" si="123"/>
        <v>1.8446643350678156</v>
      </c>
      <c r="J142" s="108">
        <f t="shared" si="123"/>
        <v>0.70656318693643172</v>
      </c>
      <c r="K142" s="108">
        <f t="shared" si="123"/>
        <v>0.18966694484485244</v>
      </c>
      <c r="L142" s="108">
        <f t="shared" si="123"/>
        <v>3.3418271439909768E-2</v>
      </c>
      <c r="M142" s="108">
        <f t="shared" si="123"/>
        <v>2.1808862433862433</v>
      </c>
      <c r="N142" s="108">
        <f t="shared" si="123"/>
        <v>11.906953242019021</v>
      </c>
      <c r="O142" s="108">
        <f t="shared" si="123"/>
        <v>1.7425826305527496</v>
      </c>
      <c r="P142" s="108">
        <f t="shared" si="123"/>
        <v>0.16844186234164449</v>
      </c>
      <c r="Q142" s="108">
        <f t="shared" si="123"/>
        <v>1.5310182342184067</v>
      </c>
      <c r="R142" s="108">
        <f t="shared" si="123"/>
        <v>0.24320876083142842</v>
      </c>
      <c r="S142" s="108">
        <f t="shared" si="123"/>
        <v>0.32862511800224425</v>
      </c>
      <c r="T142" s="108">
        <f t="shared" si="123"/>
        <v>0.3268281881644659</v>
      </c>
      <c r="U142" s="108">
        <f t="shared" si="123"/>
        <v>0.13620402440047458</v>
      </c>
      <c r="V142" s="108">
        <f t="shared" si="123"/>
        <v>0.2552580329126789</v>
      </c>
      <c r="W142" s="108">
        <f t="shared" si="123"/>
        <v>0.10949147293680463</v>
      </c>
      <c r="X142" s="108">
        <f t="shared" si="123"/>
        <v>1.3767277933806926E-2</v>
      </c>
      <c r="Y142" s="108">
        <f t="shared" si="123"/>
        <v>8.6890409471054642E-2</v>
      </c>
      <c r="Z142" s="108">
        <f t="shared" si="123"/>
        <v>0.10573130821515482</v>
      </c>
      <c r="AA142" s="108">
        <f t="shared" si="123"/>
        <v>3.4273571648901532E-2</v>
      </c>
      <c r="AB142" s="108">
        <f t="shared" si="123"/>
        <v>4.355206146424264E-2</v>
      </c>
      <c r="AC142" s="108">
        <f t="shared" si="123"/>
        <v>6.1361968918828787E-2</v>
      </c>
      <c r="AD142" s="108">
        <f t="shared" si="123"/>
        <v>6.3870278161578767E-2</v>
      </c>
      <c r="AE142" s="108">
        <f t="shared" si="123"/>
        <v>6.3252016158015026E-2</v>
      </c>
      <c r="AF142" s="108">
        <f t="shared" si="123"/>
        <v>2.5592430174166864E-2</v>
      </c>
      <c r="AG142" s="108">
        <f t="shared" si="123"/>
        <v>8.80932839407585</v>
      </c>
      <c r="AH142" s="108">
        <f t="shared" si="123"/>
        <v>7.0806100217864931E-2</v>
      </c>
      <c r="AI142" s="108">
        <f t="shared" si="123"/>
        <v>2.2929509396689331E-2</v>
      </c>
      <c r="AJ142" s="108">
        <f t="shared" si="123"/>
        <v>1.0518565267697486E-2</v>
      </c>
      <c r="AK142" s="108">
        <f t="shared" si="123"/>
        <v>2.1858803633163254E-2</v>
      </c>
      <c r="AL142" s="108">
        <f t="shared" si="123"/>
        <v>3.4390321329053647E-2</v>
      </c>
      <c r="AM142" s="124">
        <f t="shared" si="123"/>
        <v>90.627537959563625</v>
      </c>
      <c r="AN142" s="108">
        <f t="shared" si="123"/>
        <v>3.4604412484596815E-2</v>
      </c>
      <c r="AO142" s="108">
        <f t="shared" si="123"/>
        <v>4.8016671388306023E-2</v>
      </c>
      <c r="AP142" s="108">
        <f t="shared" si="123"/>
        <v>4.207095209217708E-2</v>
      </c>
      <c r="AQ142" s="108">
        <f t="shared" si="123"/>
        <v>2.3974096422082744E-2</v>
      </c>
      <c r="AR142" s="108">
        <f t="shared" si="123"/>
        <v>0.37286166302513024</v>
      </c>
      <c r="AS142" s="108">
        <f t="shared" si="123"/>
        <v>2.6072276776118151</v>
      </c>
      <c r="AT142" s="109">
        <f t="shared" si="123"/>
        <v>1.0794130322677653E-2</v>
      </c>
      <c r="AU142" s="345">
        <f t="shared" si="123"/>
        <v>1.7585221010047974E-2</v>
      </c>
    </row>
    <row r="143" spans="1:47" x14ac:dyDescent="0.3">
      <c r="A143" s="363"/>
      <c r="B143" s="122" t="s">
        <v>36</v>
      </c>
      <c r="C143" s="123">
        <f t="shared" si="115"/>
        <v>9.995274960927561E-2</v>
      </c>
      <c r="D143" s="108">
        <f t="shared" si="123"/>
        <v>7.4345020370535586E-2</v>
      </c>
      <c r="E143" s="108">
        <f t="shared" si="123"/>
        <v>1.4963225970073548</v>
      </c>
      <c r="F143" s="108">
        <f t="shared" si="123"/>
        <v>6.42290223425242E-2</v>
      </c>
      <c r="G143" s="108">
        <f t="shared" si="123"/>
        <v>0.4934976256246314</v>
      </c>
      <c r="H143" s="108">
        <f t="shared" si="123"/>
        <v>0.16823905475534159</v>
      </c>
      <c r="I143" s="108">
        <f t="shared" si="123"/>
        <v>0.5523330205578777</v>
      </c>
      <c r="J143" s="108">
        <f t="shared" si="123"/>
        <v>7.8507020770714642E-2</v>
      </c>
      <c r="K143" s="108">
        <f t="shared" si="123"/>
        <v>0.10621348911311736</v>
      </c>
      <c r="L143" s="108">
        <f t="shared" si="123"/>
        <v>2.7152345544926685E-2</v>
      </c>
      <c r="M143" s="108">
        <f t="shared" si="123"/>
        <v>0.33234126984126983</v>
      </c>
      <c r="N143" s="108">
        <f t="shared" si="123"/>
        <v>0.11008247162218252</v>
      </c>
      <c r="O143" s="108">
        <f t="shared" si="123"/>
        <v>0.29332769542781523</v>
      </c>
      <c r="P143" s="108">
        <f t="shared" si="123"/>
        <v>0.26325344952795932</v>
      </c>
      <c r="Q143" s="108">
        <f t="shared" si="123"/>
        <v>0.28928571912715423</v>
      </c>
      <c r="R143" s="108">
        <f t="shared" si="123"/>
        <v>0.69507203232151404</v>
      </c>
      <c r="S143" s="108">
        <f t="shared" si="123"/>
        <v>0.36513902000249365</v>
      </c>
      <c r="T143" s="108">
        <f t="shared" si="123"/>
        <v>2.9726104662818638</v>
      </c>
      <c r="U143" s="108">
        <f t="shared" si="123"/>
        <v>2.0380867918649104</v>
      </c>
      <c r="V143" s="108">
        <f t="shared" si="123"/>
        <v>2.5258690760069813</v>
      </c>
      <c r="W143" s="108">
        <f t="shared" si="123"/>
        <v>0.46782720254816523</v>
      </c>
      <c r="X143" s="108">
        <f t="shared" si="123"/>
        <v>24.278594636268515</v>
      </c>
      <c r="Y143" s="108">
        <f t="shared" si="123"/>
        <v>13.460255395739267</v>
      </c>
      <c r="Z143" s="108">
        <f t="shared" si="123"/>
        <v>0.1930015943609969</v>
      </c>
      <c r="AA143" s="108">
        <f t="shared" si="123"/>
        <v>8.4541476733957122E-2</v>
      </c>
      <c r="AB143" s="108">
        <f t="shared" si="123"/>
        <v>9.1571001027381957E-2</v>
      </c>
      <c r="AC143" s="108">
        <f t="shared" si="123"/>
        <v>0.22010271460014674</v>
      </c>
      <c r="AD143" s="108">
        <f t="shared" si="123"/>
        <v>0.1746656586459501</v>
      </c>
      <c r="AE143" s="108">
        <f t="shared" si="123"/>
        <v>9.6315570058795624E-2</v>
      </c>
      <c r="AF143" s="108">
        <f t="shared" si="123"/>
        <v>0.15078783183698313</v>
      </c>
      <c r="AG143" s="108">
        <f t="shared" si="123"/>
        <v>3.9928129367139145E-2</v>
      </c>
      <c r="AH143" s="108">
        <f t="shared" si="123"/>
        <v>4.9927378358750905E-2</v>
      </c>
      <c r="AI143" s="108">
        <f t="shared" si="123"/>
        <v>4.056759354798882E-2</v>
      </c>
      <c r="AJ143" s="108">
        <f t="shared" si="123"/>
        <v>1.7530942112829143E-2</v>
      </c>
      <c r="AK143" s="108">
        <f t="shared" si="123"/>
        <v>0.17256950236707835</v>
      </c>
      <c r="AL143" s="108">
        <f t="shared" si="123"/>
        <v>0.14241120242672217</v>
      </c>
      <c r="AM143" s="108">
        <f t="shared" si="123"/>
        <v>4.3694461726976108E-2</v>
      </c>
      <c r="AN143" s="124">
        <f t="shared" si="123"/>
        <v>83.788085953984563</v>
      </c>
      <c r="AO143" s="108">
        <f t="shared" si="123"/>
        <v>6.546272865939054E-2</v>
      </c>
      <c r="AP143" s="108">
        <f t="shared" si="123"/>
        <v>3.045595815645846</v>
      </c>
      <c r="AQ143" s="108">
        <f t="shared" si="123"/>
        <v>6.2101575069250473E-2</v>
      </c>
      <c r="AR143" s="108">
        <f t="shared" si="123"/>
        <v>0.16788822553654811</v>
      </c>
      <c r="AS143" s="108">
        <f t="shared" si="123"/>
        <v>9.6204761480347484E-2</v>
      </c>
      <c r="AT143" s="109">
        <f t="shared" si="123"/>
        <v>0.12434758714456801</v>
      </c>
      <c r="AU143" s="345">
        <f t="shared" si="123"/>
        <v>4.2532675696551447E-2</v>
      </c>
    </row>
    <row r="144" spans="1:47" x14ac:dyDescent="0.3">
      <c r="A144" s="363"/>
      <c r="B144" s="122" t="s">
        <v>37</v>
      </c>
      <c r="C144" s="123">
        <f t="shared" si="115"/>
        <v>5.815432704539672E-2</v>
      </c>
      <c r="D144" s="108">
        <f t="shared" si="123"/>
        <v>2.6764207333392808E-2</v>
      </c>
      <c r="E144" s="108">
        <f t="shared" si="123"/>
        <v>0.13405311401760805</v>
      </c>
      <c r="F144" s="108">
        <f t="shared" si="123"/>
        <v>0.10781300178923706</v>
      </c>
      <c r="G144" s="108">
        <f t="shared" si="123"/>
        <v>3.4141345168999658E-2</v>
      </c>
      <c r="H144" s="108">
        <f t="shared" si="123"/>
        <v>5.1765863001643569E-2</v>
      </c>
      <c r="I144" s="108">
        <f t="shared" si="123"/>
        <v>0.10023031647189286</v>
      </c>
      <c r="J144" s="108">
        <f t="shared" si="123"/>
        <v>0.18393073437710286</v>
      </c>
      <c r="K144" s="108">
        <f t="shared" si="123"/>
        <v>1.5173355587588195E-2</v>
      </c>
      <c r="L144" s="108">
        <f t="shared" si="123"/>
        <v>1.8797777684949245E-2</v>
      </c>
      <c r="M144" s="108">
        <f t="shared" si="123"/>
        <v>0.1207010582010582</v>
      </c>
      <c r="N144" s="108">
        <f t="shared" si="123"/>
        <v>5.2334289787594968E-2</v>
      </c>
      <c r="O144" s="108">
        <f t="shared" si="123"/>
        <v>7.3605988708528122E-2</v>
      </c>
      <c r="P144" s="108">
        <f t="shared" si="123"/>
        <v>0.18458000484144274</v>
      </c>
      <c r="Q144" s="108">
        <f t="shared" si="123"/>
        <v>8.8520887811636223E-2</v>
      </c>
      <c r="R144" s="108">
        <f t="shared" si="123"/>
        <v>4.7844346393067887E-2</v>
      </c>
      <c r="S144" s="108">
        <f t="shared" si="123"/>
        <v>9.3511212439662997E-2</v>
      </c>
      <c r="T144" s="108">
        <f t="shared" si="123"/>
        <v>0.59874864226788393</v>
      </c>
      <c r="U144" s="108">
        <f t="shared" si="123"/>
        <v>0.42017713114655869</v>
      </c>
      <c r="V144" s="108">
        <f t="shared" si="123"/>
        <v>0.51128870537841009</v>
      </c>
      <c r="W144" s="108">
        <f t="shared" si="123"/>
        <v>0.13714083478953307</v>
      </c>
      <c r="X144" s="108">
        <f t="shared" si="123"/>
        <v>2.7534555867613851E-2</v>
      </c>
      <c r="Y144" s="108">
        <f t="shared" si="123"/>
        <v>5.2754891464568882E-2</v>
      </c>
      <c r="Z144" s="108">
        <f t="shared" si="123"/>
        <v>7.7838382143156828</v>
      </c>
      <c r="AA144" s="108">
        <f t="shared" si="123"/>
        <v>11.627880408083993</v>
      </c>
      <c r="AB144" s="108">
        <f t="shared" si="123"/>
        <v>4.2502345111001922</v>
      </c>
      <c r="AC144" s="108">
        <f t="shared" si="123"/>
        <v>1.5633962515840725</v>
      </c>
      <c r="AD144" s="108">
        <f t="shared" si="123"/>
        <v>1.9369639458797154</v>
      </c>
      <c r="AE144" s="108">
        <f t="shared" si="123"/>
        <v>5.04003565113638</v>
      </c>
      <c r="AF144" s="108">
        <f t="shared" si="123"/>
        <v>0.11482009213274863</v>
      </c>
      <c r="AG144" s="108">
        <f t="shared" si="123"/>
        <v>0.1160873390859416</v>
      </c>
      <c r="AH144" s="108">
        <f t="shared" si="123"/>
        <v>28.841684822076978</v>
      </c>
      <c r="AI144" s="108">
        <f t="shared" si="123"/>
        <v>29.951230697321655</v>
      </c>
      <c r="AJ144" s="108">
        <f t="shared" si="123"/>
        <v>0.55397777076540089</v>
      </c>
      <c r="AK144" s="108">
        <f t="shared" si="123"/>
        <v>7.1903959319615976E-2</v>
      </c>
      <c r="AL144" s="108">
        <f t="shared" si="123"/>
        <v>0.37520722373108534</v>
      </c>
      <c r="AM144" s="108">
        <f t="shared" si="123"/>
        <v>6.3641933384943464E-2</v>
      </c>
      <c r="AN144" s="108">
        <f t="shared" si="123"/>
        <v>5.722388210867474E-2</v>
      </c>
      <c r="AO144" s="124">
        <f t="shared" si="123"/>
        <v>77.874558046553773</v>
      </c>
      <c r="AP144" s="108">
        <f t="shared" si="123"/>
        <v>0.16278805336567617</v>
      </c>
      <c r="AQ144" s="108">
        <f t="shared" si="123"/>
        <v>0.45319707573792556</v>
      </c>
      <c r="AR144" s="108">
        <f t="shared" si="123"/>
        <v>5.9276052818110738</v>
      </c>
      <c r="AS144" s="108">
        <f t="shared" si="123"/>
        <v>2.0748247605366492</v>
      </c>
      <c r="AT144" s="109">
        <f t="shared" si="123"/>
        <v>0.13653151965471488</v>
      </c>
      <c r="AU144" s="345">
        <f t="shared" si="123"/>
        <v>6.403039803180148E-2</v>
      </c>
    </row>
    <row r="145" spans="1:47" x14ac:dyDescent="0.3">
      <c r="A145" s="363"/>
      <c r="B145" s="122" t="s">
        <v>38</v>
      </c>
      <c r="C145" s="123">
        <f t="shared" si="115"/>
        <v>5.0885036164722133E-2</v>
      </c>
      <c r="D145" s="108">
        <f t="shared" si="123"/>
        <v>2.2303506111160675E-2</v>
      </c>
      <c r="E145" s="108">
        <f t="shared" si="123"/>
        <v>0.42208615629868484</v>
      </c>
      <c r="F145" s="108">
        <f t="shared" si="123"/>
        <v>2.0645042895811351E-2</v>
      </c>
      <c r="G145" s="108">
        <f t="shared" si="123"/>
        <v>0.13966913932772587</v>
      </c>
      <c r="H145" s="108">
        <f t="shared" si="123"/>
        <v>6.2119035601972281E-2</v>
      </c>
      <c r="I145" s="108">
        <f t="shared" si="123"/>
        <v>0.17060479399471126</v>
      </c>
      <c r="J145" s="108">
        <f t="shared" si="123"/>
        <v>2.4673635099367455E-2</v>
      </c>
      <c r="K145" s="108">
        <f t="shared" si="123"/>
        <v>4.9313405659661635E-2</v>
      </c>
      <c r="L145" s="108">
        <f t="shared" si="123"/>
        <v>2.9240987509921046E-2</v>
      </c>
      <c r="M145" s="108">
        <f t="shared" si="123"/>
        <v>9.5899470899470901E-2</v>
      </c>
      <c r="N145" s="108">
        <f t="shared" si="123"/>
        <v>5.4138920469925828E-2</v>
      </c>
      <c r="O145" s="108">
        <f t="shared" si="123"/>
        <v>9.3495266508492089E-2</v>
      </c>
      <c r="P145" s="108">
        <f t="shared" si="123"/>
        <v>9.279431937384007E-2</v>
      </c>
      <c r="Q145" s="108">
        <f t="shared" si="123"/>
        <v>9.340105926832673E-2</v>
      </c>
      <c r="R145" s="108">
        <f t="shared" si="123"/>
        <v>0.15948115464355961</v>
      </c>
      <c r="S145" s="108">
        <f t="shared" si="123"/>
        <v>0.13982152717168658</v>
      </c>
      <c r="T145" s="108">
        <f t="shared" si="123"/>
        <v>2.6597710332528419</v>
      </c>
      <c r="U145" s="108">
        <f t="shared" si="123"/>
        <v>2.7747749907119998</v>
      </c>
      <c r="V145" s="108">
        <f t="shared" si="123"/>
        <v>2.5981439873410737</v>
      </c>
      <c r="W145" s="108">
        <f t="shared" si="123"/>
        <v>7.2773120396381259</v>
      </c>
      <c r="X145" s="108">
        <f t="shared" si="123"/>
        <v>0.11977531802412028</v>
      </c>
      <c r="Y145" s="108">
        <f t="shared" si="123"/>
        <v>0.44531334853915494</v>
      </c>
      <c r="Z145" s="108">
        <f t="shared" si="123"/>
        <v>0.57564823361584294</v>
      </c>
      <c r="AA145" s="108">
        <f t="shared" si="123"/>
        <v>0.16908295346791424</v>
      </c>
      <c r="AB145" s="108">
        <f t="shared" si="123"/>
        <v>0.35735024791173448</v>
      </c>
      <c r="AC145" s="108">
        <f t="shared" si="123"/>
        <v>1.4206629760554927</v>
      </c>
      <c r="AD145" s="108">
        <f t="shared" si="123"/>
        <v>0.7116973852290206</v>
      </c>
      <c r="AE145" s="108">
        <f t="shared" si="123"/>
        <v>0.44420165892787827</v>
      </c>
      <c r="AF145" s="108">
        <f t="shared" si="123"/>
        <v>1.4407846500753938</v>
      </c>
      <c r="AG145" s="108">
        <f t="shared" si="123"/>
        <v>3.2534031336187458E-2</v>
      </c>
      <c r="AH145" s="108">
        <f t="shared" si="123"/>
        <v>4.4480755265068991E-2</v>
      </c>
      <c r="AI145" s="108">
        <f t="shared" si="123"/>
        <v>2.6457126226949228E-2</v>
      </c>
      <c r="AJ145" s="108">
        <f t="shared" si="123"/>
        <v>1.7530942112829143E-2</v>
      </c>
      <c r="AK145" s="108">
        <f t="shared" si="123"/>
        <v>3.2592626680395531</v>
      </c>
      <c r="AL145" s="108">
        <f t="shared" si="123"/>
        <v>3.1361327642763928</v>
      </c>
      <c r="AM145" s="108">
        <f t="shared" si="123"/>
        <v>3.0396147288331204E-2</v>
      </c>
      <c r="AN145" s="108">
        <f t="shared" si="123"/>
        <v>2.5777755270842828</v>
      </c>
      <c r="AO145" s="108">
        <f t="shared" si="123"/>
        <v>9.8114065203438627E-2</v>
      </c>
      <c r="AP145" s="124">
        <f t="shared" si="123"/>
        <v>74.596346270466952</v>
      </c>
      <c r="AQ145" s="108">
        <f t="shared" si="123"/>
        <v>0.19554775033433755</v>
      </c>
      <c r="AR145" s="108">
        <f t="shared" si="123"/>
        <v>0.33029587787821435</v>
      </c>
      <c r="AS145" s="108">
        <f t="shared" si="123"/>
        <v>8.8078473725876724E-2</v>
      </c>
      <c r="AT145" s="109">
        <f t="shared" si="123"/>
        <v>7.6485447050389732E-2</v>
      </c>
      <c r="AU145" s="345">
        <f t="shared" si="123"/>
        <v>3.460249827934081E-2</v>
      </c>
    </row>
    <row r="146" spans="1:47" x14ac:dyDescent="0.3">
      <c r="A146" s="363"/>
      <c r="B146" s="122" t="s">
        <v>39</v>
      </c>
      <c r="C146" s="123">
        <f t="shared" si="115"/>
        <v>1.2721259041180533E-2</v>
      </c>
      <c r="D146" s="108">
        <f t="shared" si="123"/>
        <v>1.635590448151783E-2</v>
      </c>
      <c r="E146" s="108">
        <f t="shared" si="123"/>
        <v>3.8042099923915801E-2</v>
      </c>
      <c r="F146" s="108">
        <f t="shared" si="123"/>
        <v>9.1755746203606003E-3</v>
      </c>
      <c r="G146" s="108">
        <f t="shared" si="123"/>
        <v>3.1037586517272419E-3</v>
      </c>
      <c r="H146" s="108">
        <f t="shared" si="123"/>
        <v>2.4588784925780694E-2</v>
      </c>
      <c r="I146" s="108">
        <f t="shared" si="123"/>
        <v>4.0518638573743923E-2</v>
      </c>
      <c r="J146" s="108">
        <f t="shared" si="123"/>
        <v>2.018751962675519E-2</v>
      </c>
      <c r="K146" s="108">
        <f t="shared" si="123"/>
        <v>1.7070025036036721E-2</v>
      </c>
      <c r="L146" s="108">
        <f t="shared" si="123"/>
        <v>8.3545678599774419E-3</v>
      </c>
      <c r="M146" s="108">
        <f t="shared" si="123"/>
        <v>2.9761904761904764E-2</v>
      </c>
      <c r="N146" s="108">
        <f t="shared" si="123"/>
        <v>1.4437045458646889E-2</v>
      </c>
      <c r="O146" s="108">
        <f t="shared" si="123"/>
        <v>2.0359103259805649E-2</v>
      </c>
      <c r="P146" s="108">
        <f t="shared" si="123"/>
        <v>1.1094972968611313E-2</v>
      </c>
      <c r="Q146" s="108">
        <f t="shared" si="123"/>
        <v>1.9114004872037838E-2</v>
      </c>
      <c r="R146" s="108">
        <f t="shared" si="123"/>
        <v>1.9935144330444951E-2</v>
      </c>
      <c r="S146" s="108">
        <f t="shared" si="123"/>
        <v>1.8702242487932601E-2</v>
      </c>
      <c r="T146" s="108">
        <f t="shared" si="123"/>
        <v>0.27263111278676949</v>
      </c>
      <c r="U146" s="108">
        <f t="shared" si="123"/>
        <v>0.15190374036744525</v>
      </c>
      <c r="V146" s="108">
        <f t="shared" si="123"/>
        <v>0.21766359980273409</v>
      </c>
      <c r="W146" s="108">
        <f t="shared" si="123"/>
        <v>0.1117034218850229</v>
      </c>
      <c r="X146" s="108">
        <f t="shared" si="123"/>
        <v>6.8836389669034628E-3</v>
      </c>
      <c r="Y146" s="108">
        <f t="shared" si="123"/>
        <v>1.8619373458083135E-2</v>
      </c>
      <c r="Z146" s="108">
        <f t="shared" si="123"/>
        <v>1.0472434337501049</v>
      </c>
      <c r="AA146" s="108">
        <f t="shared" si="123"/>
        <v>3.3325336166615251</v>
      </c>
      <c r="AB146" s="108">
        <f t="shared" si="123"/>
        <v>4.0123732523339433</v>
      </c>
      <c r="AC146" s="108">
        <f t="shared" si="123"/>
        <v>1.1351964249983324</v>
      </c>
      <c r="AD146" s="108">
        <f t="shared" si="123"/>
        <v>1.410360019812821</v>
      </c>
      <c r="AE146" s="108">
        <f t="shared" si="123"/>
        <v>2.251196756896626</v>
      </c>
      <c r="AF146" s="108">
        <f t="shared" si="123"/>
        <v>0.67508680675640154</v>
      </c>
      <c r="AG146" s="108">
        <f t="shared" si="123"/>
        <v>1.6267015668093729E-2</v>
      </c>
      <c r="AH146" s="108">
        <f t="shared" si="123"/>
        <v>5.3558460421205517E-2</v>
      </c>
      <c r="AI146" s="108">
        <f t="shared" si="123"/>
        <v>7.407995343545784E-2</v>
      </c>
      <c r="AJ146" s="108">
        <f t="shared" si="123"/>
        <v>1.4024753690263314E-2</v>
      </c>
      <c r="AK146" s="108">
        <f t="shared" si="123"/>
        <v>0.13575467519543497</v>
      </c>
      <c r="AL146" s="108">
        <f t="shared" si="123"/>
        <v>3.5364713766710167</v>
      </c>
      <c r="AM146" s="108">
        <f t="shared" si="123"/>
        <v>1.2823374637264726E-2</v>
      </c>
      <c r="AN146" s="108">
        <f t="shared" si="123"/>
        <v>2.4813895781637715E-2</v>
      </c>
      <c r="AO146" s="108">
        <f t="shared" si="123"/>
        <v>0.17782173970802664</v>
      </c>
      <c r="AP146" s="108">
        <f t="shared" si="123"/>
        <v>0.1483853850818678</v>
      </c>
      <c r="AQ146" s="124">
        <f t="shared" si="123"/>
        <v>83.406747986031476</v>
      </c>
      <c r="AR146" s="108">
        <f t="shared" si="123"/>
        <v>0.17483028491673183</v>
      </c>
      <c r="AS146" s="108">
        <f t="shared" si="123"/>
        <v>3.8534332255071066E-2</v>
      </c>
      <c r="AT146" s="109">
        <f t="shared" si="123"/>
        <v>8.9536351401291209E-2</v>
      </c>
      <c r="AU146" s="345">
        <f t="shared" si="123"/>
        <v>2.7576823856666145E-2</v>
      </c>
    </row>
    <row r="147" spans="1:47" x14ac:dyDescent="0.3">
      <c r="A147" s="363"/>
      <c r="B147" s="122" t="s">
        <v>40</v>
      </c>
      <c r="C147" s="123">
        <f t="shared" si="115"/>
        <v>0.22716534002108096</v>
      </c>
      <c r="D147" s="108">
        <f t="shared" ref="D147:R147" si="124">D48/D$52*100</f>
        <v>6.096291670383918E-2</v>
      </c>
      <c r="E147" s="108">
        <f t="shared" si="124"/>
        <v>0.50541647041773852</v>
      </c>
      <c r="F147" s="108">
        <f t="shared" si="124"/>
        <v>5.2759554067073451E-2</v>
      </c>
      <c r="G147" s="108">
        <f t="shared" si="124"/>
        <v>0.18312176045190726</v>
      </c>
      <c r="H147" s="108">
        <f t="shared" si="124"/>
        <v>0.27565322048375196</v>
      </c>
      <c r="I147" s="108">
        <f t="shared" si="124"/>
        <v>2.7062185447411071</v>
      </c>
      <c r="J147" s="108">
        <f t="shared" si="124"/>
        <v>8.5236193979633029E-2</v>
      </c>
      <c r="K147" s="108">
        <f t="shared" si="124"/>
        <v>8.9143464077080653E-2</v>
      </c>
      <c r="L147" s="108">
        <f t="shared" si="124"/>
        <v>2.5063703579932324E-2</v>
      </c>
      <c r="M147" s="108">
        <f t="shared" si="124"/>
        <v>0.73908730158730152</v>
      </c>
      <c r="N147" s="108">
        <f t="shared" si="124"/>
        <v>0.46920397740602388</v>
      </c>
      <c r="O147" s="108">
        <f t="shared" si="124"/>
        <v>0.44053967284487144</v>
      </c>
      <c r="P147" s="108">
        <f t="shared" si="124"/>
        <v>0.29048656499636893</v>
      </c>
      <c r="Q147" s="108">
        <f t="shared" si="124"/>
        <v>0.42037254686659098</v>
      </c>
      <c r="R147" s="108">
        <f t="shared" si="124"/>
        <v>0.32029131890914891</v>
      </c>
      <c r="S147" s="108">
        <f t="shared" ref="D147:AU151" si="125">S48/S$52*100</f>
        <v>1.2218798425449298</v>
      </c>
      <c r="T147" s="108">
        <f t="shared" si="125"/>
        <v>2.5045482155734491</v>
      </c>
      <c r="U147" s="108">
        <f t="shared" si="125"/>
        <v>3.932419314245994</v>
      </c>
      <c r="V147" s="108">
        <f t="shared" si="125"/>
        <v>2.9624987251447377</v>
      </c>
      <c r="W147" s="108">
        <f t="shared" si="125"/>
        <v>0.29308323563892147</v>
      </c>
      <c r="X147" s="108">
        <f t="shared" si="125"/>
        <v>4.956220056170494E-2</v>
      </c>
      <c r="Y147" s="108">
        <f t="shared" si="125"/>
        <v>0.14274852984530403</v>
      </c>
      <c r="Z147" s="108">
        <f t="shared" si="125"/>
        <v>6.2398254594277089</v>
      </c>
      <c r="AA147" s="108">
        <f t="shared" si="125"/>
        <v>0.88540060092995621</v>
      </c>
      <c r="AB147" s="108">
        <f t="shared" si="125"/>
        <v>1.5466565417429758</v>
      </c>
      <c r="AC147" s="108">
        <f t="shared" si="125"/>
        <v>5.1050490228773429</v>
      </c>
      <c r="AD147" s="108">
        <f t="shared" si="125"/>
        <v>5.1826168565395347</v>
      </c>
      <c r="AE147" s="108">
        <f t="shared" si="125"/>
        <v>2.8276526314276267</v>
      </c>
      <c r="AF147" s="108">
        <f t="shared" si="125"/>
        <v>0.11412840483074412</v>
      </c>
      <c r="AG147" s="108">
        <f t="shared" si="125"/>
        <v>0.31942503493711316</v>
      </c>
      <c r="AH147" s="108">
        <f t="shared" si="125"/>
        <v>0.29774872912127814</v>
      </c>
      <c r="AI147" s="108">
        <f t="shared" si="125"/>
        <v>0.20548368036263903</v>
      </c>
      <c r="AJ147" s="108">
        <f t="shared" si="125"/>
        <v>4.3827355282072857E-2</v>
      </c>
      <c r="AK147" s="108">
        <f t="shared" si="125"/>
        <v>6.1549789177591276E-2</v>
      </c>
      <c r="AL147" s="108">
        <f t="shared" si="125"/>
        <v>0.69750626080208811</v>
      </c>
      <c r="AM147" s="108">
        <f t="shared" si="125"/>
        <v>0.19520025836725197</v>
      </c>
      <c r="AN147" s="108">
        <f t="shared" si="125"/>
        <v>8.102496581759254E-2</v>
      </c>
      <c r="AO147" s="108">
        <f t="shared" si="125"/>
        <v>2.9222946206923046</v>
      </c>
      <c r="AP147" s="108">
        <f t="shared" si="125"/>
        <v>0.27876743480897515</v>
      </c>
      <c r="AQ147" s="108">
        <f t="shared" si="125"/>
        <v>0.17359556565869552</v>
      </c>
      <c r="AR147" s="124">
        <f t="shared" si="125"/>
        <v>69.817752672692862</v>
      </c>
      <c r="AS147" s="108">
        <f t="shared" si="125"/>
        <v>3.4389925500290972</v>
      </c>
      <c r="AT147" s="109">
        <f t="shared" si="125"/>
        <v>2.5711340468180677E-2</v>
      </c>
      <c r="AU147" s="345">
        <f t="shared" si="125"/>
        <v>4.812797329065762E-2</v>
      </c>
    </row>
    <row r="148" spans="1:47" x14ac:dyDescent="0.3">
      <c r="A148" s="363"/>
      <c r="B148" s="122" t="s">
        <v>41</v>
      </c>
      <c r="C148" s="123">
        <f t="shared" si="115"/>
        <v>7.0875586086577264E-2</v>
      </c>
      <c r="D148" s="108">
        <f t="shared" si="125"/>
        <v>4.9067713444553483E-2</v>
      </c>
      <c r="E148" s="108">
        <f t="shared" si="125"/>
        <v>0.25723705662838303</v>
      </c>
      <c r="F148" s="108">
        <f t="shared" si="125"/>
        <v>2.9820617516171953E-2</v>
      </c>
      <c r="G148" s="108">
        <f t="shared" si="125"/>
        <v>0.14277289797945311</v>
      </c>
      <c r="H148" s="108">
        <f t="shared" si="125"/>
        <v>0.22647565063219061</v>
      </c>
      <c r="I148" s="108">
        <f t="shared" si="125"/>
        <v>1.2667405954107309</v>
      </c>
      <c r="J148" s="108">
        <f t="shared" si="125"/>
        <v>3.3645866044591986E-2</v>
      </c>
      <c r="K148" s="108">
        <f t="shared" si="125"/>
        <v>6.8280100144146885E-2</v>
      </c>
      <c r="L148" s="108">
        <f t="shared" si="125"/>
        <v>2.9240987509921046E-2</v>
      </c>
      <c r="M148" s="108">
        <f t="shared" si="125"/>
        <v>0.48280423280423279</v>
      </c>
      <c r="N148" s="108">
        <f t="shared" si="125"/>
        <v>0.77057730135527758</v>
      </c>
      <c r="O148" s="108">
        <f t="shared" si="125"/>
        <v>0.2859670965569624</v>
      </c>
      <c r="P148" s="108">
        <f t="shared" si="125"/>
        <v>0.13414830952957316</v>
      </c>
      <c r="Q148" s="108">
        <f t="shared" si="125"/>
        <v>0.26556266343490864</v>
      </c>
      <c r="R148" s="108">
        <f t="shared" si="125"/>
        <v>0.17542927010791559</v>
      </c>
      <c r="S148" s="108">
        <f t="shared" si="125"/>
        <v>0.31793812229485424</v>
      </c>
      <c r="T148" s="108">
        <f t="shared" si="125"/>
        <v>0.58932306394132805</v>
      </c>
      <c r="U148" s="108">
        <f t="shared" si="125"/>
        <v>0.41742069246533475</v>
      </c>
      <c r="V148" s="108">
        <f t="shared" si="125"/>
        <v>0.51239247616848493</v>
      </c>
      <c r="W148" s="108">
        <f t="shared" si="125"/>
        <v>0.6304054502422084</v>
      </c>
      <c r="X148" s="108">
        <f t="shared" si="125"/>
        <v>1.9274189107329698E-2</v>
      </c>
      <c r="Y148" s="108">
        <f t="shared" si="125"/>
        <v>0.13499045757110273</v>
      </c>
      <c r="Z148" s="108">
        <f t="shared" si="125"/>
        <v>0.35075941931694221</v>
      </c>
      <c r="AA148" s="108">
        <f t="shared" si="125"/>
        <v>0.12909711987752912</v>
      </c>
      <c r="AB148" s="108">
        <f t="shared" si="125"/>
        <v>0.11948898914548621</v>
      </c>
      <c r="AC148" s="108">
        <f t="shared" si="125"/>
        <v>0.33082104982325083</v>
      </c>
      <c r="AD148" s="108">
        <f t="shared" si="125"/>
        <v>0.17987955890403817</v>
      </c>
      <c r="AE148" s="108">
        <f t="shared" si="125"/>
        <v>0.22569469401837183</v>
      </c>
      <c r="AF148" s="108">
        <f t="shared" si="125"/>
        <v>4.5651361932297643E-2</v>
      </c>
      <c r="AG148" s="108">
        <f t="shared" si="125"/>
        <v>12.474582788018603</v>
      </c>
      <c r="AH148" s="108">
        <f t="shared" si="125"/>
        <v>2.2412854030501093</v>
      </c>
      <c r="AI148" s="108">
        <f t="shared" si="125"/>
        <v>0.31307599368556588</v>
      </c>
      <c r="AJ148" s="108">
        <f t="shared" si="125"/>
        <v>7.012376845131657E-2</v>
      </c>
      <c r="AK148" s="108">
        <f t="shared" si="125"/>
        <v>3.2212973775187954E-2</v>
      </c>
      <c r="AL148" s="108">
        <f t="shared" si="125"/>
        <v>0.10184825932065888</v>
      </c>
      <c r="AM148" s="108">
        <f t="shared" si="125"/>
        <v>2.7408775937649903</v>
      </c>
      <c r="AN148" s="108">
        <f t="shared" si="125"/>
        <v>4.8108573454195579E-2</v>
      </c>
      <c r="AO148" s="108">
        <f t="shared" si="125"/>
        <v>0.99282470873887418</v>
      </c>
      <c r="AP148" s="108">
        <f t="shared" si="125"/>
        <v>8.5657974530018194E-2</v>
      </c>
      <c r="AQ148" s="108">
        <f t="shared" si="125"/>
        <v>6.6723087632543532E-2</v>
      </c>
      <c r="AR148" s="108">
        <f t="shared" si="125"/>
        <v>3.8897454821808299</v>
      </c>
      <c r="AS148" s="124">
        <f t="shared" si="125"/>
        <v>81.849018816288222</v>
      </c>
      <c r="AT148" s="109">
        <f t="shared" si="125"/>
        <v>2.0866887129002233E-2</v>
      </c>
      <c r="AU148" s="345">
        <f t="shared" si="125"/>
        <v>2.8607536571369913E-2</v>
      </c>
    </row>
    <row r="149" spans="1:47" x14ac:dyDescent="0.3">
      <c r="A149" s="363"/>
      <c r="B149" s="125" t="s">
        <v>30</v>
      </c>
      <c r="C149" s="126">
        <f t="shared" si="115"/>
        <v>0.58517791589430446</v>
      </c>
      <c r="D149" s="109">
        <f t="shared" si="125"/>
        <v>0.40592381122312432</v>
      </c>
      <c r="E149" s="109">
        <f t="shared" si="125"/>
        <v>1.5452338683381037</v>
      </c>
      <c r="F149" s="109">
        <f t="shared" si="125"/>
        <v>0.72257650135339724</v>
      </c>
      <c r="G149" s="109">
        <f t="shared" si="125"/>
        <v>0.62695924764890276</v>
      </c>
      <c r="H149" s="109">
        <f t="shared" si="125"/>
        <v>1.4714446558217182</v>
      </c>
      <c r="I149" s="109">
        <f t="shared" si="125"/>
        <v>0.78691461230060566</v>
      </c>
      <c r="J149" s="109">
        <f t="shared" si="125"/>
        <v>0.50468799066887982</v>
      </c>
      <c r="K149" s="109">
        <f t="shared" si="125"/>
        <v>0.49123738714816778</v>
      </c>
      <c r="L149" s="109">
        <f t="shared" si="125"/>
        <v>0.38639876352395675</v>
      </c>
      <c r="M149" s="109">
        <f t="shared" si="125"/>
        <v>0.82837301587301593</v>
      </c>
      <c r="N149" s="109">
        <f t="shared" si="125"/>
        <v>0.44393914785339184</v>
      </c>
      <c r="O149" s="109">
        <f t="shared" si="125"/>
        <v>0.76534567408207854</v>
      </c>
      <c r="P149" s="109">
        <f t="shared" si="125"/>
        <v>0.99148712983135634</v>
      </c>
      <c r="Q149" s="109">
        <f t="shared" si="125"/>
        <v>0.7957390680770362</v>
      </c>
      <c r="R149" s="109">
        <f t="shared" si="125"/>
        <v>0.72829727287225554</v>
      </c>
      <c r="S149" s="109">
        <f t="shared" si="125"/>
        <v>0.70801346561459133</v>
      </c>
      <c r="T149" s="109">
        <f t="shared" si="125"/>
        <v>2.5293464633135545</v>
      </c>
      <c r="U149" s="109">
        <f t="shared" si="125"/>
        <v>1.5332989777207846</v>
      </c>
      <c r="V149" s="109">
        <f t="shared" si="125"/>
        <v>2.0873409411102961</v>
      </c>
      <c r="W149" s="109">
        <f t="shared" si="125"/>
        <v>6.8338162755203617</v>
      </c>
      <c r="X149" s="109">
        <f t="shared" si="125"/>
        <v>0.5355471116250895</v>
      </c>
      <c r="Y149" s="109">
        <f t="shared" si="125"/>
        <v>0.89838476935251133</v>
      </c>
      <c r="Z149" s="109">
        <f t="shared" si="125"/>
        <v>3.3397667198120331</v>
      </c>
      <c r="AA149" s="109">
        <f t="shared" si="125"/>
        <v>7.173458546115091</v>
      </c>
      <c r="AB149" s="109">
        <f t="shared" si="125"/>
        <v>3.0799124491892615</v>
      </c>
      <c r="AC149" s="109">
        <f t="shared" si="125"/>
        <v>2.7786300273460949</v>
      </c>
      <c r="AD149" s="109">
        <f t="shared" si="125"/>
        <v>2.6225918298182953</v>
      </c>
      <c r="AE149" s="109">
        <f t="shared" si="125"/>
        <v>3.041846958871814</v>
      </c>
      <c r="AF149" s="109">
        <f t="shared" si="125"/>
        <v>13.234053149252286</v>
      </c>
      <c r="AG149" s="109">
        <f t="shared" si="125"/>
        <v>0.42220299756734175</v>
      </c>
      <c r="AH149" s="109">
        <f t="shared" si="125"/>
        <v>2.7106027596223674</v>
      </c>
      <c r="AI149" s="109">
        <f t="shared" si="125"/>
        <v>3.8036528472277342</v>
      </c>
      <c r="AJ149" s="109">
        <f t="shared" si="125"/>
        <v>1.1342519547000456</v>
      </c>
      <c r="AK149" s="109">
        <f t="shared" si="125"/>
        <v>8.5887841328094883</v>
      </c>
      <c r="AL149" s="109">
        <f t="shared" si="125"/>
        <v>2.9937215618496702</v>
      </c>
      <c r="AM149" s="109">
        <f t="shared" si="125"/>
        <v>0.47351498197603459</v>
      </c>
      <c r="AN149" s="109">
        <f t="shared" si="125"/>
        <v>3.6064549889434678</v>
      </c>
      <c r="AO149" s="109">
        <f t="shared" si="125"/>
        <v>5.5020703188146927</v>
      </c>
      <c r="AP149" s="109">
        <f t="shared" si="125"/>
        <v>3.6569511825348697</v>
      </c>
      <c r="AQ149" s="109">
        <f t="shared" si="125"/>
        <v>7.8811231430906945</v>
      </c>
      <c r="AR149" s="109">
        <f t="shared" si="125"/>
        <v>1.8723464891448112</v>
      </c>
      <c r="AS149" s="109">
        <f t="shared" si="125"/>
        <v>1.2307393873303309</v>
      </c>
      <c r="AT149" s="127">
        <f t="shared" si="125"/>
        <v>98.519311367575952</v>
      </c>
      <c r="AU149" s="345">
        <f t="shared" si="125"/>
        <v>2.3711020127926172</v>
      </c>
    </row>
    <row r="150" spans="1:47" x14ac:dyDescent="0.3">
      <c r="A150" s="363"/>
      <c r="B150" s="125" t="s">
        <v>49</v>
      </c>
      <c r="C150" s="126">
        <f t="shared" si="115"/>
        <v>8.1779522407589136E-2</v>
      </c>
      <c r="D150" s="109">
        <f t="shared" si="125"/>
        <v>0.15166384155589258</v>
      </c>
      <c r="E150" s="109">
        <f t="shared" si="125"/>
        <v>0.18296438534835693</v>
      </c>
      <c r="F150" s="109">
        <f t="shared" si="125"/>
        <v>7.5698490617974956E-2</v>
      </c>
      <c r="G150" s="109">
        <f t="shared" si="125"/>
        <v>8.0697724944908289E-2</v>
      </c>
      <c r="H150" s="109">
        <f t="shared" si="125"/>
        <v>7.1178061627259898E-2</v>
      </c>
      <c r="I150" s="109">
        <f t="shared" si="125"/>
        <v>0.15780943444510792</v>
      </c>
      <c r="J150" s="109">
        <f t="shared" si="125"/>
        <v>8.5236193979633029E-2</v>
      </c>
      <c r="K150" s="109">
        <f t="shared" si="125"/>
        <v>5.3106744556558678E-2</v>
      </c>
      <c r="L150" s="109">
        <f t="shared" si="125"/>
        <v>3.3418271439909768E-2</v>
      </c>
      <c r="M150" s="109">
        <f t="shared" si="125"/>
        <v>4.6296296296296301E-2</v>
      </c>
      <c r="N150" s="109">
        <f t="shared" si="125"/>
        <v>5.7748181834587554E-2</v>
      </c>
      <c r="O150" s="109">
        <f t="shared" si="125"/>
        <v>9.0519705262828182E-2</v>
      </c>
      <c r="P150" s="109">
        <f t="shared" si="125"/>
        <v>0.10792382796740096</v>
      </c>
      <c r="Q150" s="109">
        <f t="shared" si="125"/>
        <v>9.2858817995361137E-2</v>
      </c>
      <c r="R150" s="109">
        <f t="shared" si="125"/>
        <v>0.10499176014034342</v>
      </c>
      <c r="S150" s="109">
        <f t="shared" si="125"/>
        <v>7.4808969951730406E-2</v>
      </c>
      <c r="T150" s="109">
        <f t="shared" si="125"/>
        <v>0.23485399330335099</v>
      </c>
      <c r="U150" s="109">
        <f t="shared" si="125"/>
        <v>0.20235855274984721</v>
      </c>
      <c r="V150" s="109">
        <f t="shared" si="125"/>
        <v>0.21675850775487285</v>
      </c>
      <c r="W150" s="109">
        <f t="shared" si="125"/>
        <v>0.26875179720852044</v>
      </c>
      <c r="X150" s="109">
        <f t="shared" si="125"/>
        <v>7.2966573049176711E-2</v>
      </c>
      <c r="Y150" s="109">
        <f t="shared" si="125"/>
        <v>9.6200096200096202E-2</v>
      </c>
      <c r="Z150" s="109">
        <f t="shared" si="125"/>
        <v>0.32055047411261223</v>
      </c>
      <c r="AA150" s="109">
        <f t="shared" si="125"/>
        <v>0.29818007334544333</v>
      </c>
      <c r="AB150" s="109">
        <f t="shared" si="125"/>
        <v>0.24344485638986912</v>
      </c>
      <c r="AC150" s="109">
        <f t="shared" si="125"/>
        <v>0.22677249383045422</v>
      </c>
      <c r="AD150" s="109">
        <f t="shared" si="125"/>
        <v>0.35063479235642225</v>
      </c>
      <c r="AE150" s="109">
        <f t="shared" si="125"/>
        <v>0.35938645544326725</v>
      </c>
      <c r="AF150" s="109">
        <f t="shared" si="125"/>
        <v>0.17292182550112745</v>
      </c>
      <c r="AG150" s="109">
        <f t="shared" si="125"/>
        <v>6.2110423459994235E-2</v>
      </c>
      <c r="AH150" s="109">
        <f t="shared" si="125"/>
        <v>0.42120551924473493</v>
      </c>
      <c r="AI150" s="109">
        <f t="shared" si="125"/>
        <v>0.17020751206004006</v>
      </c>
      <c r="AJ150" s="109">
        <f t="shared" si="125"/>
        <v>0.96770800462816875</v>
      </c>
      <c r="AK150" s="109">
        <f t="shared" si="125"/>
        <v>0.15243639375758586</v>
      </c>
      <c r="AL150" s="109">
        <f t="shared" si="125"/>
        <v>0.16269267397975379</v>
      </c>
      <c r="AM150" s="109">
        <f t="shared" si="125"/>
        <v>6.2692053782183108E-2</v>
      </c>
      <c r="AN150" s="109">
        <f t="shared" si="125"/>
        <v>0.13875525396262722</v>
      </c>
      <c r="AO150" s="109">
        <f t="shared" si="125"/>
        <v>0.24904646893401389</v>
      </c>
      <c r="AP150" s="109">
        <f t="shared" si="125"/>
        <v>0.18685567010309279</v>
      </c>
      <c r="AQ150" s="109">
        <f t="shared" si="125"/>
        <v>0.3180178332616036</v>
      </c>
      <c r="AR150" s="109">
        <f t="shared" si="125"/>
        <v>0.23803956243103613</v>
      </c>
      <c r="AS150" s="109">
        <f t="shared" si="125"/>
        <v>0.15335091407630322</v>
      </c>
      <c r="AT150" s="109">
        <f t="shared" si="125"/>
        <v>0.50408787150074275</v>
      </c>
      <c r="AU150" s="311">
        <f t="shared" si="125"/>
        <v>96.817474661295179</v>
      </c>
    </row>
    <row r="151" spans="1:47" x14ac:dyDescent="0.3">
      <c r="A151" s="364"/>
      <c r="B151" s="350" t="s">
        <v>108</v>
      </c>
      <c r="C151" s="347">
        <f t="shared" si="115"/>
        <v>100</v>
      </c>
      <c r="D151" s="348">
        <f t="shared" si="125"/>
        <v>100</v>
      </c>
      <c r="E151" s="348">
        <f t="shared" si="125"/>
        <v>100</v>
      </c>
      <c r="F151" s="348">
        <f t="shared" si="125"/>
        <v>100</v>
      </c>
      <c r="G151" s="348">
        <f t="shared" si="125"/>
        <v>100</v>
      </c>
      <c r="H151" s="348">
        <f t="shared" si="125"/>
        <v>100</v>
      </c>
      <c r="I151" s="348">
        <f t="shared" si="125"/>
        <v>100</v>
      </c>
      <c r="J151" s="348">
        <f t="shared" si="125"/>
        <v>100</v>
      </c>
      <c r="K151" s="348">
        <f t="shared" si="125"/>
        <v>100</v>
      </c>
      <c r="L151" s="348">
        <f t="shared" si="125"/>
        <v>100</v>
      </c>
      <c r="M151" s="348">
        <f t="shared" si="125"/>
        <v>100</v>
      </c>
      <c r="N151" s="348">
        <f t="shared" si="125"/>
        <v>100</v>
      </c>
      <c r="O151" s="348">
        <f t="shared" si="125"/>
        <v>100</v>
      </c>
      <c r="P151" s="348">
        <f t="shared" si="125"/>
        <v>100</v>
      </c>
      <c r="Q151" s="348">
        <f t="shared" si="125"/>
        <v>100</v>
      </c>
      <c r="R151" s="348">
        <f t="shared" si="125"/>
        <v>100</v>
      </c>
      <c r="S151" s="348">
        <f t="shared" si="125"/>
        <v>100</v>
      </c>
      <c r="T151" s="348">
        <f t="shared" si="125"/>
        <v>100</v>
      </c>
      <c r="U151" s="348">
        <f t="shared" si="125"/>
        <v>100</v>
      </c>
      <c r="V151" s="348">
        <f t="shared" si="125"/>
        <v>100</v>
      </c>
      <c r="W151" s="348">
        <f t="shared" si="125"/>
        <v>100</v>
      </c>
      <c r="X151" s="348">
        <f t="shared" si="125"/>
        <v>100</v>
      </c>
      <c r="Y151" s="348">
        <f t="shared" si="125"/>
        <v>100</v>
      </c>
      <c r="Z151" s="348">
        <f t="shared" si="125"/>
        <v>100</v>
      </c>
      <c r="AA151" s="348">
        <f t="shared" si="125"/>
        <v>100</v>
      </c>
      <c r="AB151" s="348">
        <f t="shared" si="125"/>
        <v>100</v>
      </c>
      <c r="AC151" s="348">
        <f t="shared" si="125"/>
        <v>100</v>
      </c>
      <c r="AD151" s="348">
        <f t="shared" si="125"/>
        <v>100</v>
      </c>
      <c r="AE151" s="348">
        <f t="shared" si="125"/>
        <v>100</v>
      </c>
      <c r="AF151" s="348">
        <f t="shared" si="125"/>
        <v>100</v>
      </c>
      <c r="AG151" s="348">
        <f t="shared" si="125"/>
        <v>100</v>
      </c>
      <c r="AH151" s="348">
        <f t="shared" si="125"/>
        <v>100</v>
      </c>
      <c r="AI151" s="348">
        <f t="shared" si="125"/>
        <v>100</v>
      </c>
      <c r="AJ151" s="348">
        <f t="shared" si="125"/>
        <v>100</v>
      </c>
      <c r="AK151" s="348">
        <f t="shared" si="125"/>
        <v>100</v>
      </c>
      <c r="AL151" s="348">
        <f t="shared" si="125"/>
        <v>100</v>
      </c>
      <c r="AM151" s="348">
        <f t="shared" si="125"/>
        <v>100</v>
      </c>
      <c r="AN151" s="348">
        <f t="shared" si="125"/>
        <v>100</v>
      </c>
      <c r="AO151" s="348">
        <f t="shared" si="125"/>
        <v>100</v>
      </c>
      <c r="AP151" s="348">
        <f t="shared" si="125"/>
        <v>100</v>
      </c>
      <c r="AQ151" s="348">
        <f t="shared" si="125"/>
        <v>100</v>
      </c>
      <c r="AR151" s="348">
        <f t="shared" si="125"/>
        <v>100</v>
      </c>
      <c r="AS151" s="348">
        <f t="shared" si="125"/>
        <v>100</v>
      </c>
      <c r="AT151" s="348">
        <f t="shared" si="125"/>
        <v>100</v>
      </c>
      <c r="AU151" s="349">
        <f t="shared" si="125"/>
        <v>100</v>
      </c>
    </row>
  </sheetData>
  <mergeCells count="4">
    <mergeCell ref="A106:A151"/>
    <mergeCell ref="A56:A101"/>
    <mergeCell ref="A7:A52"/>
    <mergeCell ref="C5:AV5"/>
  </mergeCells>
  <phoneticPr fontId="3" type="noConversion"/>
  <pageMargins left="0.74803149606299213" right="0.74803149606299213" top="0.98425196850393704" bottom="0.98425196850393704" header="0.51181102362204722" footer="0.51181102362204722"/>
  <pageSetup paperSize="8" scale="4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Y151"/>
  <sheetViews>
    <sheetView showGridLines="0" workbookViewId="0">
      <pane xSplit="2" ySplit="6" topLeftCell="C7" activePane="bottomRight" state="frozen"/>
      <selection activeCell="A104" sqref="A104:B106"/>
      <selection pane="topRight" activeCell="A104" sqref="A104:B106"/>
      <selection pane="bottomLeft" activeCell="A104" sqref="A104:B106"/>
      <selection pane="bottomRight" activeCell="V19" sqref="V19"/>
    </sheetView>
  </sheetViews>
  <sheetFormatPr defaultColWidth="9.109375" defaultRowHeight="13.8" x14ac:dyDescent="0.3"/>
  <cols>
    <col min="1" max="1" width="4.44140625" style="2" customWidth="1"/>
    <col min="2" max="2" width="33" style="2" bestFit="1" customWidth="1"/>
    <col min="3" max="19" width="8.33203125" style="2" customWidth="1"/>
    <col min="20" max="20" width="10.109375" style="2" customWidth="1"/>
    <col min="21" max="22" width="9.5546875" style="2" customWidth="1"/>
    <col min="23" max="45" width="8.33203125" style="2" customWidth="1"/>
    <col min="46" max="46" width="11.109375" style="2" customWidth="1"/>
    <col min="47" max="48" width="11" style="2" customWidth="1"/>
    <col min="49" max="16384" width="9.109375" style="2"/>
  </cols>
  <sheetData>
    <row r="1" spans="1:48" x14ac:dyDescent="0.3">
      <c r="A1" s="131" t="s">
        <v>65</v>
      </c>
    </row>
    <row r="2" spans="1:48" x14ac:dyDescent="0.3">
      <c r="A2" s="2" t="s">
        <v>66</v>
      </c>
    </row>
    <row r="3" spans="1:48" x14ac:dyDescent="0.3">
      <c r="A3" s="2" t="s">
        <v>103</v>
      </c>
    </row>
    <row r="4" spans="1:48" x14ac:dyDescent="0.3">
      <c r="A4" s="132" t="s">
        <v>51</v>
      </c>
    </row>
    <row r="5" spans="1:48" x14ac:dyDescent="0.3">
      <c r="B5" s="17"/>
      <c r="C5" s="365" t="s">
        <v>43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K5" s="366"/>
      <c r="AL5" s="366"/>
      <c r="AM5" s="366"/>
      <c r="AN5" s="366"/>
      <c r="AO5" s="366"/>
      <c r="AP5" s="366"/>
      <c r="AQ5" s="366"/>
      <c r="AR5" s="366"/>
      <c r="AS5" s="366"/>
      <c r="AT5" s="366"/>
      <c r="AU5" s="366"/>
      <c r="AV5" s="367"/>
    </row>
    <row r="6" spans="1:48" s="310" customFormat="1" ht="89.25" customHeight="1" x14ac:dyDescent="0.3">
      <c r="B6" s="181" t="s">
        <v>67</v>
      </c>
      <c r="C6" s="319" t="s">
        <v>1</v>
      </c>
      <c r="D6" s="319" t="s">
        <v>2</v>
      </c>
      <c r="E6" s="319" t="s">
        <v>3</v>
      </c>
      <c r="F6" s="319" t="s">
        <v>4</v>
      </c>
      <c r="G6" s="319" t="s">
        <v>5</v>
      </c>
      <c r="H6" s="319" t="s">
        <v>6</v>
      </c>
      <c r="I6" s="319" t="s">
        <v>7</v>
      </c>
      <c r="J6" s="319" t="s">
        <v>8</v>
      </c>
      <c r="K6" s="319" t="s">
        <v>9</v>
      </c>
      <c r="L6" s="319" t="s">
        <v>10</v>
      </c>
      <c r="M6" s="319" t="s">
        <v>11</v>
      </c>
      <c r="N6" s="319" t="s">
        <v>12</v>
      </c>
      <c r="O6" s="319" t="s">
        <v>48</v>
      </c>
      <c r="P6" s="320" t="s">
        <v>13</v>
      </c>
      <c r="Q6" s="320" t="s">
        <v>46</v>
      </c>
      <c r="R6" s="321" t="s">
        <v>14</v>
      </c>
      <c r="S6" s="321" t="s">
        <v>15</v>
      </c>
      <c r="T6" s="321" t="s">
        <v>33</v>
      </c>
      <c r="U6" s="321" t="s">
        <v>34</v>
      </c>
      <c r="V6" s="321" t="s">
        <v>47</v>
      </c>
      <c r="W6" s="322" t="s">
        <v>16</v>
      </c>
      <c r="X6" s="322" t="s">
        <v>18</v>
      </c>
      <c r="Y6" s="322" t="s">
        <v>17</v>
      </c>
      <c r="Z6" s="322" t="s">
        <v>19</v>
      </c>
      <c r="AA6" s="322" t="s">
        <v>20</v>
      </c>
      <c r="AB6" s="322" t="s">
        <v>21</v>
      </c>
      <c r="AC6" s="322" t="s">
        <v>22</v>
      </c>
      <c r="AD6" s="322" t="s">
        <v>23</v>
      </c>
      <c r="AE6" s="322" t="s">
        <v>24</v>
      </c>
      <c r="AF6" s="322" t="s">
        <v>25</v>
      </c>
      <c r="AG6" s="322" t="s">
        <v>26</v>
      </c>
      <c r="AH6" s="322" t="s">
        <v>27</v>
      </c>
      <c r="AI6" s="322" t="s">
        <v>28</v>
      </c>
      <c r="AJ6" s="322" t="s">
        <v>29</v>
      </c>
      <c r="AK6" s="323" t="s">
        <v>31</v>
      </c>
      <c r="AL6" s="323" t="s">
        <v>32</v>
      </c>
      <c r="AM6" s="323" t="s">
        <v>35</v>
      </c>
      <c r="AN6" s="323" t="s">
        <v>36</v>
      </c>
      <c r="AO6" s="323" t="s">
        <v>37</v>
      </c>
      <c r="AP6" s="323" t="s">
        <v>38</v>
      </c>
      <c r="AQ6" s="323" t="s">
        <v>39</v>
      </c>
      <c r="AR6" s="323" t="s">
        <v>40</v>
      </c>
      <c r="AS6" s="323" t="s">
        <v>41</v>
      </c>
      <c r="AT6" s="324" t="s">
        <v>30</v>
      </c>
      <c r="AU6" s="324" t="s">
        <v>49</v>
      </c>
      <c r="AV6" s="332" t="s">
        <v>50</v>
      </c>
    </row>
    <row r="7" spans="1:48" x14ac:dyDescent="0.3">
      <c r="A7" s="368" t="s">
        <v>42</v>
      </c>
      <c r="B7" s="94" t="s">
        <v>1</v>
      </c>
      <c r="C7" s="133">
        <f>'2011'!C7-'2001'!C7</f>
        <v>6222</v>
      </c>
      <c r="D7" s="135">
        <f>'2011'!D7-'2001'!D7</f>
        <v>614</v>
      </c>
      <c r="E7" s="135">
        <f>'2011'!E7-'2001'!E7</f>
        <v>72</v>
      </c>
      <c r="F7" s="135">
        <f>'2011'!F7-'2001'!F7</f>
        <v>28</v>
      </c>
      <c r="G7" s="135">
        <f>'2011'!G7-'2001'!G7</f>
        <v>46</v>
      </c>
      <c r="H7" s="135">
        <f>'2011'!H7-'2001'!H7</f>
        <v>100</v>
      </c>
      <c r="I7" s="135">
        <f>'2011'!I7-'2001'!I7</f>
        <v>-18</v>
      </c>
      <c r="J7" s="135">
        <f>'2011'!J7-'2001'!J7</f>
        <v>704</v>
      </c>
      <c r="K7" s="135">
        <f>'2011'!K7-'2001'!K7</f>
        <v>163</v>
      </c>
      <c r="L7" s="135">
        <f>'2011'!L7-'2001'!L7</f>
        <v>41</v>
      </c>
      <c r="M7" s="135">
        <f>'2011'!M7-'2001'!M7</f>
        <v>59</v>
      </c>
      <c r="N7" s="135">
        <f>'2011'!N7-'2001'!N7</f>
        <v>-52</v>
      </c>
      <c r="O7" s="136">
        <f>'2011'!O7-'2001'!O7</f>
        <v>7979</v>
      </c>
      <c r="P7" s="137">
        <f>'2011'!P7-'2001'!P7</f>
        <v>169</v>
      </c>
      <c r="Q7" s="138">
        <f>'2011'!Q7-'2001'!Q7</f>
        <v>8148</v>
      </c>
      <c r="R7" s="139">
        <f>'2011'!R7-'2001'!R7</f>
        <v>-7</v>
      </c>
      <c r="S7" s="139">
        <f>'2011'!S7-'2001'!S7</f>
        <v>14</v>
      </c>
      <c r="T7" s="139">
        <f>'2011'!T7-'2001'!T7</f>
        <v>530</v>
      </c>
      <c r="U7" s="139">
        <f>'2011'!U7-'2001'!U7</f>
        <v>72</v>
      </c>
      <c r="V7" s="140">
        <f>'2011'!V7-'2001'!V7</f>
        <v>609</v>
      </c>
      <c r="W7" s="141">
        <f>'2011'!W7-'2001'!W7</f>
        <v>-2</v>
      </c>
      <c r="X7" s="141">
        <f>'2011'!X7-'2001'!X7</f>
        <v>1</v>
      </c>
      <c r="Y7" s="141">
        <f>'2011'!Y7-'2001'!Y7</f>
        <v>-2</v>
      </c>
      <c r="Z7" s="141">
        <f>'2011'!Z7-'2001'!Z7</f>
        <v>7</v>
      </c>
      <c r="AA7" s="141">
        <f>'2011'!AA7-'2001'!AA7</f>
        <v>1</v>
      </c>
      <c r="AB7" s="141">
        <f>'2011'!AB7-'2001'!AB7</f>
        <v>0</v>
      </c>
      <c r="AC7" s="141">
        <f>'2011'!AC7-'2001'!AC7</f>
        <v>3</v>
      </c>
      <c r="AD7" s="141">
        <f>'2011'!AD7-'2001'!AD7</f>
        <v>10</v>
      </c>
      <c r="AE7" s="141">
        <f>'2011'!AE7-'2001'!AE7</f>
        <v>-4</v>
      </c>
      <c r="AF7" s="141">
        <f>'2011'!AF7-'2001'!AF7</f>
        <v>7</v>
      </c>
      <c r="AG7" s="141">
        <f>'2011'!AG7-'2001'!AG7</f>
        <v>-1</v>
      </c>
      <c r="AH7" s="141">
        <f>'2011'!AH7-'2001'!AH7</f>
        <v>8</v>
      </c>
      <c r="AI7" s="141">
        <f>'2011'!AI7-'2001'!AI7</f>
        <v>1</v>
      </c>
      <c r="AJ7" s="141">
        <f>'2011'!AJ7-'2001'!AJ7</f>
        <v>-1</v>
      </c>
      <c r="AK7" s="142">
        <f>'2011'!AK7-'2001'!AK7</f>
        <v>-17</v>
      </c>
      <c r="AL7" s="142">
        <f>'2011'!AL7-'2001'!AL7</f>
        <v>-7</v>
      </c>
      <c r="AM7" s="142">
        <f>'2011'!AM7-'2001'!AM7</f>
        <v>128</v>
      </c>
      <c r="AN7" s="142">
        <f>'2011'!AN7-'2001'!AN7</f>
        <v>31</v>
      </c>
      <c r="AO7" s="142">
        <f>'2011'!AO7-'2001'!AO7</f>
        <v>-8</v>
      </c>
      <c r="AP7" s="142">
        <f>'2011'!AP7-'2001'!AP7</f>
        <v>14</v>
      </c>
      <c r="AQ7" s="142">
        <f>'2011'!AQ7-'2001'!AQ7</f>
        <v>-5</v>
      </c>
      <c r="AR7" s="142">
        <f>'2011'!AR7-'2001'!AR7</f>
        <v>21</v>
      </c>
      <c r="AS7" s="142">
        <f>'2011'!AS7-'2001'!AS7</f>
        <v>14</v>
      </c>
      <c r="AT7" s="143">
        <f>'2011'!AT7-'2001'!AT7</f>
        <v>90</v>
      </c>
      <c r="AU7" s="143">
        <f>'2011'!AU7-'2001'!AU7</f>
        <v>12</v>
      </c>
      <c r="AV7" s="153">
        <f>'2011'!AV7-'2001'!AV7</f>
        <v>9058</v>
      </c>
    </row>
    <row r="8" spans="1:48" x14ac:dyDescent="0.3">
      <c r="A8" s="369"/>
      <c r="B8" s="50" t="s">
        <v>2</v>
      </c>
      <c r="C8" s="144">
        <f>'2011'!C8-'2001'!C8</f>
        <v>414</v>
      </c>
      <c r="D8" s="133">
        <f>'2011'!D8-'2001'!D8</f>
        <v>6116</v>
      </c>
      <c r="E8" s="134">
        <f>'2011'!E8-'2001'!E8</f>
        <v>127</v>
      </c>
      <c r="F8" s="134">
        <f>'2011'!F8-'2001'!F8</f>
        <v>-170</v>
      </c>
      <c r="G8" s="134">
        <f>'2011'!G8-'2001'!G8</f>
        <v>37</v>
      </c>
      <c r="H8" s="134">
        <f>'2011'!H8-'2001'!H8</f>
        <v>121</v>
      </c>
      <c r="I8" s="134">
        <f>'2011'!I8-'2001'!I8</f>
        <v>16</v>
      </c>
      <c r="J8" s="134">
        <f>'2011'!J8-'2001'!J8</f>
        <v>234</v>
      </c>
      <c r="K8" s="134">
        <f>'2011'!K8-'2001'!K8</f>
        <v>247</v>
      </c>
      <c r="L8" s="134">
        <f>'2011'!L8-'2001'!L8</f>
        <v>438</v>
      </c>
      <c r="M8" s="134">
        <f>'2011'!M8-'2001'!M8</f>
        <v>76</v>
      </c>
      <c r="N8" s="134">
        <f>'2011'!N8-'2001'!N8</f>
        <v>23</v>
      </c>
      <c r="O8" s="145">
        <f>'2011'!O8-'2001'!O8</f>
        <v>7679</v>
      </c>
      <c r="P8" s="146">
        <f>'2011'!P8-'2001'!P8</f>
        <v>159</v>
      </c>
      <c r="Q8" s="147">
        <f>'2011'!Q8-'2001'!Q8</f>
        <v>7838</v>
      </c>
      <c r="R8" s="148">
        <f>'2011'!R8-'2001'!R8</f>
        <v>8</v>
      </c>
      <c r="S8" s="148">
        <f>'2011'!S8-'2001'!S8</f>
        <v>-14</v>
      </c>
      <c r="T8" s="148">
        <f>'2011'!T8-'2001'!T8</f>
        <v>436</v>
      </c>
      <c r="U8" s="148">
        <f>'2011'!U8-'2001'!U8</f>
        <v>102</v>
      </c>
      <c r="V8" s="149">
        <f>'2011'!V8-'2001'!V8</f>
        <v>532</v>
      </c>
      <c r="W8" s="150">
        <f>'2011'!W8-'2001'!W8</f>
        <v>8</v>
      </c>
      <c r="X8" s="150">
        <f>'2011'!X8-'2001'!X8</f>
        <v>15</v>
      </c>
      <c r="Y8" s="150">
        <f>'2011'!Y8-'2001'!Y8</f>
        <v>20</v>
      </c>
      <c r="Z8" s="150">
        <f>'2011'!Z8-'2001'!Z8</f>
        <v>-1</v>
      </c>
      <c r="AA8" s="150">
        <f>'2011'!AA8-'2001'!AA8</f>
        <v>9</v>
      </c>
      <c r="AB8" s="150">
        <f>'2011'!AB8-'2001'!AB8</f>
        <v>1</v>
      </c>
      <c r="AC8" s="150">
        <f>'2011'!AC8-'2001'!AC8</f>
        <v>2</v>
      </c>
      <c r="AD8" s="150">
        <f>'2011'!AD8-'2001'!AD8</f>
        <v>-4</v>
      </c>
      <c r="AE8" s="150">
        <f>'2011'!AE8-'2001'!AE8</f>
        <v>5</v>
      </c>
      <c r="AF8" s="150">
        <f>'2011'!AF8-'2001'!AF8</f>
        <v>6</v>
      </c>
      <c r="AG8" s="150">
        <f>'2011'!AG8-'2001'!AG8</f>
        <v>18</v>
      </c>
      <c r="AH8" s="150">
        <f>'2011'!AH8-'2001'!AH8</f>
        <v>-3</v>
      </c>
      <c r="AI8" s="150">
        <f>'2011'!AI8-'2001'!AI8</f>
        <v>-2</v>
      </c>
      <c r="AJ8" s="150">
        <f>'2011'!AJ8-'2001'!AJ8</f>
        <v>2</v>
      </c>
      <c r="AK8" s="151">
        <f>'2011'!AK8-'2001'!AK8</f>
        <v>4</v>
      </c>
      <c r="AL8" s="151">
        <f>'2011'!AL8-'2001'!AL8</f>
        <v>18</v>
      </c>
      <c r="AM8" s="151">
        <f>'2011'!AM8-'2001'!AM8</f>
        <v>-1</v>
      </c>
      <c r="AN8" s="151">
        <f>'2011'!AN8-'2001'!AN8</f>
        <v>83</v>
      </c>
      <c r="AO8" s="151">
        <f>'2011'!AO8-'2001'!AO8</f>
        <v>-2</v>
      </c>
      <c r="AP8" s="151">
        <f>'2011'!AP8-'2001'!AP8</f>
        <v>62</v>
      </c>
      <c r="AQ8" s="151">
        <f>'2011'!AQ8-'2001'!AQ8</f>
        <v>9</v>
      </c>
      <c r="AR8" s="151">
        <f>'2011'!AR8-'2001'!AR8</f>
        <v>150</v>
      </c>
      <c r="AS8" s="151">
        <f>'2011'!AS8-'2001'!AS8</f>
        <v>-28</v>
      </c>
      <c r="AT8" s="152">
        <f>'2011'!AT8-'2001'!AT8</f>
        <v>199</v>
      </c>
      <c r="AU8" s="152">
        <f>'2011'!AU8-'2001'!AU8</f>
        <v>84</v>
      </c>
      <c r="AV8" s="153">
        <f>'2011'!AV8-'2001'!AV8</f>
        <v>9024</v>
      </c>
    </row>
    <row r="9" spans="1:48" x14ac:dyDescent="0.3">
      <c r="A9" s="369"/>
      <c r="B9" s="50" t="s">
        <v>3</v>
      </c>
      <c r="C9" s="144">
        <f>'2011'!C9-'2001'!C9</f>
        <v>32</v>
      </c>
      <c r="D9" s="134">
        <f>'2011'!D9-'2001'!D9</f>
        <v>29</v>
      </c>
      <c r="E9" s="133">
        <f>'2011'!E9-'2001'!E9</f>
        <v>3557</v>
      </c>
      <c r="F9" s="134">
        <f>'2011'!F9-'2001'!F9</f>
        <v>-2</v>
      </c>
      <c r="G9" s="134">
        <f>'2011'!G9-'2001'!G9</f>
        <v>70</v>
      </c>
      <c r="H9" s="134">
        <f>'2011'!H9-'2001'!H9</f>
        <v>100</v>
      </c>
      <c r="I9" s="134">
        <f>'2011'!I9-'2001'!I9</f>
        <v>199</v>
      </c>
      <c r="J9" s="134">
        <f>'2011'!J9-'2001'!J9</f>
        <v>18</v>
      </c>
      <c r="K9" s="134">
        <f>'2011'!K9-'2001'!K9</f>
        <v>51</v>
      </c>
      <c r="L9" s="134">
        <f>'2011'!L9-'2001'!L9</f>
        <v>2</v>
      </c>
      <c r="M9" s="134">
        <f>'2011'!M9-'2001'!M9</f>
        <v>273</v>
      </c>
      <c r="N9" s="134">
        <f>'2011'!N9-'2001'!N9</f>
        <v>59</v>
      </c>
      <c r="O9" s="145">
        <f>'2011'!O9-'2001'!O9</f>
        <v>4388</v>
      </c>
      <c r="P9" s="146">
        <f>'2011'!P9-'2001'!P9</f>
        <v>187</v>
      </c>
      <c r="Q9" s="147">
        <f>'2011'!Q9-'2001'!Q9</f>
        <v>4575</v>
      </c>
      <c r="R9" s="148">
        <f>'2011'!R9-'2001'!R9</f>
        <v>63</v>
      </c>
      <c r="S9" s="148">
        <f>'2011'!S9-'2001'!S9</f>
        <v>105</v>
      </c>
      <c r="T9" s="148">
        <f>'2011'!T9-'2001'!T9</f>
        <v>1870</v>
      </c>
      <c r="U9" s="148">
        <f>'2011'!U9-'2001'!U9</f>
        <v>441</v>
      </c>
      <c r="V9" s="149">
        <f>'2011'!V9-'2001'!V9</f>
        <v>2479</v>
      </c>
      <c r="W9" s="150">
        <f>'2011'!W9-'2001'!W9</f>
        <v>6</v>
      </c>
      <c r="X9" s="150">
        <f>'2011'!X9-'2001'!X9</f>
        <v>6</v>
      </c>
      <c r="Y9" s="150">
        <f>'2011'!Y9-'2001'!Y9</f>
        <v>177</v>
      </c>
      <c r="Z9" s="150">
        <f>'2011'!Z9-'2001'!Z9</f>
        <v>-3</v>
      </c>
      <c r="AA9" s="150">
        <f>'2011'!AA9-'2001'!AA9</f>
        <v>-4</v>
      </c>
      <c r="AB9" s="150">
        <f>'2011'!AB9-'2001'!AB9</f>
        <v>-2</v>
      </c>
      <c r="AC9" s="150">
        <f>'2011'!AC9-'2001'!AC9</f>
        <v>-8</v>
      </c>
      <c r="AD9" s="150">
        <f>'2011'!AD9-'2001'!AD9</f>
        <v>-10</v>
      </c>
      <c r="AE9" s="150">
        <f>'2011'!AE9-'2001'!AE9</f>
        <v>9</v>
      </c>
      <c r="AF9" s="150">
        <f>'2011'!AF9-'2001'!AF9</f>
        <v>0</v>
      </c>
      <c r="AG9" s="150">
        <f>'2011'!AG9-'2001'!AG9</f>
        <v>10</v>
      </c>
      <c r="AH9" s="150">
        <f>'2011'!AH9-'2001'!AH9</f>
        <v>-2</v>
      </c>
      <c r="AI9" s="150">
        <f>'2011'!AI9-'2001'!AI9</f>
        <v>-3</v>
      </c>
      <c r="AJ9" s="150">
        <f>'2011'!AJ9-'2001'!AJ9</f>
        <v>0</v>
      </c>
      <c r="AK9" s="151">
        <f>'2011'!AK9-'2001'!AK9</f>
        <v>5</v>
      </c>
      <c r="AL9" s="151">
        <f>'2011'!AL9-'2001'!AL9</f>
        <v>7</v>
      </c>
      <c r="AM9" s="151">
        <f>'2011'!AM9-'2001'!AM9</f>
        <v>-4</v>
      </c>
      <c r="AN9" s="151">
        <f>'2011'!AN9-'2001'!AN9</f>
        <v>140</v>
      </c>
      <c r="AO9" s="151">
        <f>'2011'!AO9-'2001'!AO9</f>
        <v>10</v>
      </c>
      <c r="AP9" s="151">
        <f>'2011'!AP9-'2001'!AP9</f>
        <v>-22</v>
      </c>
      <c r="AQ9" s="151">
        <f>'2011'!AQ9-'2001'!AQ9</f>
        <v>1</v>
      </c>
      <c r="AR9" s="151">
        <f>'2011'!AR9-'2001'!AR9</f>
        <v>33</v>
      </c>
      <c r="AS9" s="151">
        <f>'2011'!AS9-'2001'!AS9</f>
        <v>16</v>
      </c>
      <c r="AT9" s="152">
        <f>'2011'!AT9-'2001'!AT9</f>
        <v>128</v>
      </c>
      <c r="AU9" s="152">
        <f>'2011'!AU9-'2001'!AU9</f>
        <v>44</v>
      </c>
      <c r="AV9" s="153">
        <f>'2011'!AV9-'2001'!AV9</f>
        <v>7588</v>
      </c>
    </row>
    <row r="10" spans="1:48" x14ac:dyDescent="0.3">
      <c r="A10" s="369"/>
      <c r="B10" s="50" t="s">
        <v>4</v>
      </c>
      <c r="C10" s="144">
        <f>'2011'!C10-'2001'!C10</f>
        <v>335</v>
      </c>
      <c r="D10" s="134">
        <f>'2011'!D10-'2001'!D10</f>
        <v>1512</v>
      </c>
      <c r="E10" s="134">
        <f>'2011'!E10-'2001'!E10</f>
        <v>12</v>
      </c>
      <c r="F10" s="133">
        <f>'2011'!F10-'2001'!F10</f>
        <v>1066</v>
      </c>
      <c r="G10" s="134">
        <f>'2011'!G10-'2001'!G10</f>
        <v>19</v>
      </c>
      <c r="H10" s="134">
        <f>'2011'!H10-'2001'!H10</f>
        <v>111</v>
      </c>
      <c r="I10" s="134">
        <f>'2011'!I10-'2001'!I10</f>
        <v>3</v>
      </c>
      <c r="J10" s="134">
        <f>'2011'!J10-'2001'!J10</f>
        <v>1051</v>
      </c>
      <c r="K10" s="134">
        <f>'2011'!K10-'2001'!K10</f>
        <v>109</v>
      </c>
      <c r="L10" s="134">
        <f>'2011'!L10-'2001'!L10</f>
        <v>484</v>
      </c>
      <c r="M10" s="134">
        <f>'2011'!M10-'2001'!M10</f>
        <v>62</v>
      </c>
      <c r="N10" s="134">
        <f>'2011'!N10-'2001'!N10</f>
        <v>15</v>
      </c>
      <c r="O10" s="145">
        <f>'2011'!O10-'2001'!O10</f>
        <v>4779</v>
      </c>
      <c r="P10" s="146">
        <f>'2011'!P10-'2001'!P10</f>
        <v>96</v>
      </c>
      <c r="Q10" s="147">
        <f>'2011'!Q10-'2001'!Q10</f>
        <v>4875</v>
      </c>
      <c r="R10" s="148">
        <f>'2011'!R10-'2001'!R10</f>
        <v>-5</v>
      </c>
      <c r="S10" s="148">
        <f>'2011'!S10-'2001'!S10</f>
        <v>26</v>
      </c>
      <c r="T10" s="148">
        <f>'2011'!T10-'2001'!T10</f>
        <v>280</v>
      </c>
      <c r="U10" s="148">
        <f>'2011'!U10-'2001'!U10</f>
        <v>54</v>
      </c>
      <c r="V10" s="149">
        <f>'2011'!V10-'2001'!V10</f>
        <v>355</v>
      </c>
      <c r="W10" s="150">
        <f>'2011'!W10-'2001'!W10</f>
        <v>6</v>
      </c>
      <c r="X10" s="150">
        <f>'2011'!X10-'2001'!X10</f>
        <v>5</v>
      </c>
      <c r="Y10" s="150">
        <f>'2011'!Y10-'2001'!Y10</f>
        <v>-17</v>
      </c>
      <c r="Z10" s="150">
        <f>'2011'!Z10-'2001'!Z10</f>
        <v>1</v>
      </c>
      <c r="AA10" s="150">
        <f>'2011'!AA10-'2001'!AA10</f>
        <v>3</v>
      </c>
      <c r="AB10" s="150">
        <f>'2011'!AB10-'2001'!AB10</f>
        <v>1</v>
      </c>
      <c r="AC10" s="150">
        <f>'2011'!AC10-'2001'!AC10</f>
        <v>3</v>
      </c>
      <c r="AD10" s="150">
        <f>'2011'!AD10-'2001'!AD10</f>
        <v>3</v>
      </c>
      <c r="AE10" s="150">
        <f>'2011'!AE10-'2001'!AE10</f>
        <v>-7</v>
      </c>
      <c r="AF10" s="150">
        <f>'2011'!AF10-'2001'!AF10</f>
        <v>0</v>
      </c>
      <c r="AG10" s="150">
        <f>'2011'!AG10-'2001'!AG10</f>
        <v>-3</v>
      </c>
      <c r="AH10" s="150">
        <f>'2011'!AH10-'2001'!AH10</f>
        <v>-9</v>
      </c>
      <c r="AI10" s="150">
        <f>'2011'!AI10-'2001'!AI10</f>
        <v>-1</v>
      </c>
      <c r="AJ10" s="150">
        <f>'2011'!AJ10-'2001'!AJ10</f>
        <v>-3</v>
      </c>
      <c r="AK10" s="151">
        <f>'2011'!AK10-'2001'!AK10</f>
        <v>5</v>
      </c>
      <c r="AL10" s="151">
        <f>'2011'!AL10-'2001'!AL10</f>
        <v>-8</v>
      </c>
      <c r="AM10" s="151">
        <f>'2011'!AM10-'2001'!AM10</f>
        <v>40</v>
      </c>
      <c r="AN10" s="151">
        <f>'2011'!AN10-'2001'!AN10</f>
        <v>-6</v>
      </c>
      <c r="AO10" s="151">
        <f>'2011'!AO10-'2001'!AO10</f>
        <v>8</v>
      </c>
      <c r="AP10" s="151">
        <f>'2011'!AP10-'2001'!AP10</f>
        <v>43</v>
      </c>
      <c r="AQ10" s="151">
        <f>'2011'!AQ10-'2001'!AQ10</f>
        <v>11</v>
      </c>
      <c r="AR10" s="151">
        <f>'2011'!AR10-'2001'!AR10</f>
        <v>139</v>
      </c>
      <c r="AS10" s="151">
        <f>'2011'!AS10-'2001'!AS10</f>
        <v>18</v>
      </c>
      <c r="AT10" s="152">
        <f>'2011'!AT10-'2001'!AT10</f>
        <v>110</v>
      </c>
      <c r="AU10" s="152">
        <f>'2011'!AU10-'2001'!AU10</f>
        <v>107</v>
      </c>
      <c r="AV10" s="153">
        <f>'2011'!AV10-'2001'!AV10</f>
        <v>5679</v>
      </c>
    </row>
    <row r="11" spans="1:48" x14ac:dyDescent="0.3">
      <c r="A11" s="369"/>
      <c r="B11" s="50" t="s">
        <v>5</v>
      </c>
      <c r="C11" s="144">
        <f>'2011'!C11-'2001'!C11</f>
        <v>-19</v>
      </c>
      <c r="D11" s="134">
        <f>'2011'!D11-'2001'!D11</f>
        <v>18</v>
      </c>
      <c r="E11" s="134">
        <f>'2011'!E11-'2001'!E11</f>
        <v>211</v>
      </c>
      <c r="F11" s="134">
        <f>'2011'!F11-'2001'!F11</f>
        <v>8</v>
      </c>
      <c r="G11" s="133">
        <f>'2011'!G11-'2001'!G11</f>
        <v>1583</v>
      </c>
      <c r="H11" s="134">
        <f>'2011'!H11-'2001'!H11</f>
        <v>157</v>
      </c>
      <c r="I11" s="134">
        <f>'2011'!I11-'2001'!I11</f>
        <v>136</v>
      </c>
      <c r="J11" s="134">
        <f>'2011'!J11-'2001'!J11</f>
        <v>61</v>
      </c>
      <c r="K11" s="134">
        <f>'2011'!K11-'2001'!K11</f>
        <v>180</v>
      </c>
      <c r="L11" s="134">
        <f>'2011'!L11-'2001'!L11</f>
        <v>5</v>
      </c>
      <c r="M11" s="134">
        <f>'2011'!M11-'2001'!M11</f>
        <v>164</v>
      </c>
      <c r="N11" s="134">
        <f>'2011'!N11-'2001'!N11</f>
        <v>146</v>
      </c>
      <c r="O11" s="145">
        <f>'2011'!O11-'2001'!O11</f>
        <v>2650</v>
      </c>
      <c r="P11" s="146">
        <f>'2011'!P11-'2001'!P11</f>
        <v>348</v>
      </c>
      <c r="Q11" s="147">
        <f>'2011'!Q11-'2001'!Q11</f>
        <v>2998</v>
      </c>
      <c r="R11" s="148">
        <f>'2011'!R11-'2001'!R11</f>
        <v>128</v>
      </c>
      <c r="S11" s="148">
        <f>'2011'!S11-'2001'!S11</f>
        <v>-32</v>
      </c>
      <c r="T11" s="148">
        <f>'2011'!T11-'2001'!T11</f>
        <v>287</v>
      </c>
      <c r="U11" s="148">
        <f>'2011'!U11-'2001'!U11</f>
        <v>104</v>
      </c>
      <c r="V11" s="149">
        <f>'2011'!V11-'2001'!V11</f>
        <v>487</v>
      </c>
      <c r="W11" s="150">
        <f>'2011'!W11-'2001'!W11</f>
        <v>7</v>
      </c>
      <c r="X11" s="150">
        <f>'2011'!X11-'2001'!X11</f>
        <v>8</v>
      </c>
      <c r="Y11" s="150">
        <f>'2011'!Y11-'2001'!Y11</f>
        <v>179</v>
      </c>
      <c r="Z11" s="150">
        <f>'2011'!Z11-'2001'!Z11</f>
        <v>-8</v>
      </c>
      <c r="AA11" s="150">
        <f>'2011'!AA11-'2001'!AA11</f>
        <v>0</v>
      </c>
      <c r="AB11" s="150">
        <f>'2011'!AB11-'2001'!AB11</f>
        <v>1</v>
      </c>
      <c r="AC11" s="150">
        <f>'2011'!AC11-'2001'!AC11</f>
        <v>-7</v>
      </c>
      <c r="AD11" s="150">
        <f>'2011'!AD11-'2001'!AD11</f>
        <v>4</v>
      </c>
      <c r="AE11" s="150">
        <f>'2011'!AE11-'2001'!AE11</f>
        <v>10</v>
      </c>
      <c r="AF11" s="150">
        <f>'2011'!AF11-'2001'!AF11</f>
        <v>3</v>
      </c>
      <c r="AG11" s="150">
        <f>'2011'!AG11-'2001'!AG11</f>
        <v>5</v>
      </c>
      <c r="AH11" s="150">
        <f>'2011'!AH11-'2001'!AH11</f>
        <v>1</v>
      </c>
      <c r="AI11" s="150">
        <f>'2011'!AI11-'2001'!AI11</f>
        <v>0</v>
      </c>
      <c r="AJ11" s="150">
        <f>'2011'!AJ11-'2001'!AJ11</f>
        <v>0</v>
      </c>
      <c r="AK11" s="151">
        <f>'2011'!AK11-'2001'!AK11</f>
        <v>8</v>
      </c>
      <c r="AL11" s="151">
        <f>'2011'!AL11-'2001'!AL11</f>
        <v>13</v>
      </c>
      <c r="AM11" s="151">
        <f>'2011'!AM11-'2001'!AM11</f>
        <v>21</v>
      </c>
      <c r="AN11" s="151">
        <f>'2011'!AN11-'2001'!AN11</f>
        <v>70</v>
      </c>
      <c r="AO11" s="151">
        <f>'2011'!AO11-'2001'!AO11</f>
        <v>11</v>
      </c>
      <c r="AP11" s="151">
        <f>'2011'!AP11-'2001'!AP11</f>
        <v>25</v>
      </c>
      <c r="AQ11" s="151">
        <f>'2011'!AQ11-'2001'!AQ11</f>
        <v>-9</v>
      </c>
      <c r="AR11" s="151">
        <f>'2011'!AR11-'2001'!AR11</f>
        <v>15</v>
      </c>
      <c r="AS11" s="151">
        <f>'2011'!AS11-'2001'!AS11</f>
        <v>-10</v>
      </c>
      <c r="AT11" s="152">
        <f>'2011'!AT11-'2001'!AT11</f>
        <v>62</v>
      </c>
      <c r="AU11" s="152">
        <f>'2011'!AU11-'2001'!AU11</f>
        <v>19</v>
      </c>
      <c r="AV11" s="153">
        <f>'2011'!AV11-'2001'!AV11</f>
        <v>3913</v>
      </c>
    </row>
    <row r="12" spans="1:48" x14ac:dyDescent="0.3">
      <c r="A12" s="369"/>
      <c r="B12" s="50" t="s">
        <v>6</v>
      </c>
      <c r="C12" s="144">
        <f>'2011'!C12-'2001'!C12</f>
        <v>435</v>
      </c>
      <c r="D12" s="134">
        <f>'2011'!D12-'2001'!D12</f>
        <v>186</v>
      </c>
      <c r="E12" s="134">
        <f>'2011'!E12-'2001'!E12</f>
        <v>385</v>
      </c>
      <c r="F12" s="134">
        <f>'2011'!F12-'2001'!F12</f>
        <v>1</v>
      </c>
      <c r="G12" s="134">
        <f>'2011'!G12-'2001'!G12</f>
        <v>156</v>
      </c>
      <c r="H12" s="133">
        <f>'2011'!H12-'2001'!H12</f>
        <v>5263</v>
      </c>
      <c r="I12" s="134">
        <f>'2011'!I12-'2001'!I12</f>
        <v>176</v>
      </c>
      <c r="J12" s="134">
        <f>'2011'!J12-'2001'!J12</f>
        <v>69</v>
      </c>
      <c r="K12" s="134">
        <f>'2011'!K12-'2001'!K12</f>
        <v>483</v>
      </c>
      <c r="L12" s="134">
        <f>'2011'!L12-'2001'!L12</f>
        <v>34</v>
      </c>
      <c r="M12" s="134">
        <f>'2011'!M12-'2001'!M12</f>
        <v>571</v>
      </c>
      <c r="N12" s="134">
        <f>'2011'!N12-'2001'!N12</f>
        <v>379</v>
      </c>
      <c r="O12" s="145">
        <f>'2011'!O12-'2001'!O12</f>
        <v>8138</v>
      </c>
      <c r="P12" s="146">
        <f>'2011'!P12-'2001'!P12</f>
        <v>405</v>
      </c>
      <c r="Q12" s="147">
        <f>'2011'!Q12-'2001'!Q12</f>
        <v>8543</v>
      </c>
      <c r="R12" s="148">
        <f>'2011'!R12-'2001'!R12</f>
        <v>74</v>
      </c>
      <c r="S12" s="148">
        <f>'2011'!S12-'2001'!S12</f>
        <v>68</v>
      </c>
      <c r="T12" s="148">
        <f>'2011'!T12-'2001'!T12</f>
        <v>151</v>
      </c>
      <c r="U12" s="148">
        <f>'2011'!U12-'2001'!U12</f>
        <v>-100</v>
      </c>
      <c r="V12" s="149">
        <f>'2011'!V12-'2001'!V12</f>
        <v>193</v>
      </c>
      <c r="W12" s="150">
        <f>'2011'!W12-'2001'!W12</f>
        <v>8</v>
      </c>
      <c r="X12" s="150">
        <f>'2011'!X12-'2001'!X12</f>
        <v>20</v>
      </c>
      <c r="Y12" s="150">
        <f>'2011'!Y12-'2001'!Y12</f>
        <v>43</v>
      </c>
      <c r="Z12" s="150">
        <f>'2011'!Z12-'2001'!Z12</f>
        <v>-5</v>
      </c>
      <c r="AA12" s="150">
        <f>'2011'!AA12-'2001'!AA12</f>
        <v>0</v>
      </c>
      <c r="AB12" s="150">
        <f>'2011'!AB12-'2001'!AB12</f>
        <v>-3</v>
      </c>
      <c r="AC12" s="150">
        <f>'2011'!AC12-'2001'!AC12</f>
        <v>0</v>
      </c>
      <c r="AD12" s="150">
        <f>'2011'!AD12-'2001'!AD12</f>
        <v>-3</v>
      </c>
      <c r="AE12" s="150">
        <f>'2011'!AE12-'2001'!AE12</f>
        <v>-12</v>
      </c>
      <c r="AF12" s="150">
        <f>'2011'!AF12-'2001'!AF12</f>
        <v>4</v>
      </c>
      <c r="AG12" s="150">
        <f>'2011'!AG12-'2001'!AG12</f>
        <v>-15</v>
      </c>
      <c r="AH12" s="150">
        <f>'2011'!AH12-'2001'!AH12</f>
        <v>-2</v>
      </c>
      <c r="AI12" s="150">
        <f>'2011'!AI12-'2001'!AI12</f>
        <v>-5</v>
      </c>
      <c r="AJ12" s="150">
        <f>'2011'!AJ12-'2001'!AJ12</f>
        <v>2</v>
      </c>
      <c r="AK12" s="151">
        <f>'2011'!AK12-'2001'!AK12</f>
        <v>8</v>
      </c>
      <c r="AL12" s="151">
        <f>'2011'!AL12-'2001'!AL12</f>
        <v>-7</v>
      </c>
      <c r="AM12" s="151">
        <f>'2011'!AM12-'2001'!AM12</f>
        <v>69</v>
      </c>
      <c r="AN12" s="151">
        <f>'2011'!AN12-'2001'!AN12</f>
        <v>33</v>
      </c>
      <c r="AO12" s="151">
        <f>'2011'!AO12-'2001'!AO12</f>
        <v>-16</v>
      </c>
      <c r="AP12" s="151">
        <f>'2011'!AP12-'2001'!AP12</f>
        <v>22</v>
      </c>
      <c r="AQ12" s="151">
        <f>'2011'!AQ12-'2001'!AQ12</f>
        <v>9</v>
      </c>
      <c r="AR12" s="151">
        <f>'2011'!AR12-'2001'!AR12</f>
        <v>-17</v>
      </c>
      <c r="AS12" s="151">
        <f>'2011'!AS12-'2001'!AS12</f>
        <v>36</v>
      </c>
      <c r="AT12" s="152">
        <f>'2011'!AT12-'2001'!AT12</f>
        <v>57</v>
      </c>
      <c r="AU12" s="152">
        <f>'2011'!AU12-'2001'!AU12</f>
        <v>19</v>
      </c>
      <c r="AV12" s="153">
        <f>'2011'!AV12-'2001'!AV12</f>
        <v>8981</v>
      </c>
    </row>
    <row r="13" spans="1:48" x14ac:dyDescent="0.3">
      <c r="A13" s="369"/>
      <c r="B13" s="50" t="s">
        <v>7</v>
      </c>
      <c r="C13" s="144">
        <f>'2011'!C13-'2001'!C13</f>
        <v>12</v>
      </c>
      <c r="D13" s="134">
        <f>'2011'!D13-'2001'!D13</f>
        <v>18</v>
      </c>
      <c r="E13" s="134">
        <f>'2011'!E13-'2001'!E13</f>
        <v>-117</v>
      </c>
      <c r="F13" s="134">
        <f>'2011'!F13-'2001'!F13</f>
        <v>-19</v>
      </c>
      <c r="G13" s="134">
        <f>'2011'!G13-'2001'!G13</f>
        <v>20</v>
      </c>
      <c r="H13" s="134">
        <f>'2011'!H13-'2001'!H13</f>
        <v>214</v>
      </c>
      <c r="I13" s="133">
        <f>'2011'!I13-'2001'!I13</f>
        <v>2494</v>
      </c>
      <c r="J13" s="134">
        <f>'2011'!J13-'2001'!J13</f>
        <v>0</v>
      </c>
      <c r="K13" s="134">
        <f>'2011'!K13-'2001'!K13</f>
        <v>33</v>
      </c>
      <c r="L13" s="134">
        <f>'2011'!L13-'2001'!L13</f>
        <v>7</v>
      </c>
      <c r="M13" s="134">
        <f>'2011'!M13-'2001'!M13</f>
        <v>301</v>
      </c>
      <c r="N13" s="134">
        <f>'2011'!N13-'2001'!N13</f>
        <v>135</v>
      </c>
      <c r="O13" s="145">
        <f>'2011'!O13-'2001'!O13</f>
        <v>3098</v>
      </c>
      <c r="P13" s="146">
        <f>'2011'!P13-'2001'!P13</f>
        <v>66</v>
      </c>
      <c r="Q13" s="147">
        <f>'2011'!Q13-'2001'!Q13</f>
        <v>3164</v>
      </c>
      <c r="R13" s="148">
        <f>'2011'!R13-'2001'!R13</f>
        <v>-125</v>
      </c>
      <c r="S13" s="148">
        <f>'2011'!S13-'2001'!S13</f>
        <v>-35</v>
      </c>
      <c r="T13" s="148">
        <f>'2011'!T13-'2001'!T13</f>
        <v>1218</v>
      </c>
      <c r="U13" s="148">
        <f>'2011'!U13-'2001'!U13</f>
        <v>-60</v>
      </c>
      <c r="V13" s="149">
        <f>'2011'!V13-'2001'!V13</f>
        <v>998</v>
      </c>
      <c r="W13" s="150">
        <f>'2011'!W13-'2001'!W13</f>
        <v>5</v>
      </c>
      <c r="X13" s="150">
        <f>'2011'!X13-'2001'!X13</f>
        <v>-8</v>
      </c>
      <c r="Y13" s="150">
        <f>'2011'!Y13-'2001'!Y13</f>
        <v>23</v>
      </c>
      <c r="Z13" s="150">
        <f>'2011'!Z13-'2001'!Z13</f>
        <v>12</v>
      </c>
      <c r="AA13" s="150">
        <f>'2011'!AA13-'2001'!AA13</f>
        <v>-1</v>
      </c>
      <c r="AB13" s="150">
        <f>'2011'!AB13-'2001'!AB13</f>
        <v>3</v>
      </c>
      <c r="AC13" s="150">
        <f>'2011'!AC13-'2001'!AC13</f>
        <v>-6</v>
      </c>
      <c r="AD13" s="150">
        <f>'2011'!AD13-'2001'!AD13</f>
        <v>9</v>
      </c>
      <c r="AE13" s="150">
        <f>'2011'!AE13-'2001'!AE13</f>
        <v>-2</v>
      </c>
      <c r="AF13" s="150">
        <f>'2011'!AF13-'2001'!AF13</f>
        <v>-2</v>
      </c>
      <c r="AG13" s="150">
        <f>'2011'!AG13-'2001'!AG13</f>
        <v>1</v>
      </c>
      <c r="AH13" s="150">
        <f>'2011'!AH13-'2001'!AH13</f>
        <v>-3</v>
      </c>
      <c r="AI13" s="150">
        <f>'2011'!AI13-'2001'!AI13</f>
        <v>-2</v>
      </c>
      <c r="AJ13" s="150">
        <f>'2011'!AJ13-'2001'!AJ13</f>
        <v>4</v>
      </c>
      <c r="AK13" s="151">
        <f>'2011'!AK13-'2001'!AK13</f>
        <v>-2</v>
      </c>
      <c r="AL13" s="151">
        <f>'2011'!AL13-'2001'!AL13</f>
        <v>-15</v>
      </c>
      <c r="AM13" s="151">
        <f>'2011'!AM13-'2001'!AM13</f>
        <v>63</v>
      </c>
      <c r="AN13" s="151">
        <f>'2011'!AN13-'2001'!AN13</f>
        <v>-32</v>
      </c>
      <c r="AO13" s="151">
        <f>'2011'!AO13-'2001'!AO13</f>
        <v>14</v>
      </c>
      <c r="AP13" s="151">
        <f>'2011'!AP13-'2001'!AP13</f>
        <v>-35</v>
      </c>
      <c r="AQ13" s="151">
        <f>'2011'!AQ13-'2001'!AQ13</f>
        <v>11</v>
      </c>
      <c r="AR13" s="151">
        <f>'2011'!AR13-'2001'!AR13</f>
        <v>190</v>
      </c>
      <c r="AS13" s="151">
        <f>'2011'!AS13-'2001'!AS13</f>
        <v>4</v>
      </c>
      <c r="AT13" s="152">
        <f>'2011'!AT13-'2001'!AT13</f>
        <v>81</v>
      </c>
      <c r="AU13" s="152">
        <f>'2011'!AU13-'2001'!AU13</f>
        <v>-16</v>
      </c>
      <c r="AV13" s="153">
        <f>'2011'!AV13-'2001'!AV13</f>
        <v>4458</v>
      </c>
    </row>
    <row r="14" spans="1:48" x14ac:dyDescent="0.3">
      <c r="A14" s="369"/>
      <c r="B14" s="50" t="s">
        <v>8</v>
      </c>
      <c r="C14" s="144">
        <f>'2011'!C14-'2001'!C14</f>
        <v>550</v>
      </c>
      <c r="D14" s="134">
        <f>'2011'!D14-'2001'!D14</f>
        <v>506</v>
      </c>
      <c r="E14" s="134">
        <f>'2011'!E14-'2001'!E14</f>
        <v>24</v>
      </c>
      <c r="F14" s="134">
        <f>'2011'!F14-'2001'!F14</f>
        <v>-69</v>
      </c>
      <c r="G14" s="134">
        <f>'2011'!G14-'2001'!G14</f>
        <v>45</v>
      </c>
      <c r="H14" s="134">
        <f>'2011'!H14-'2001'!H14</f>
        <v>124</v>
      </c>
      <c r="I14" s="134">
        <f>'2011'!I14-'2001'!I14</f>
        <v>17</v>
      </c>
      <c r="J14" s="133">
        <f>'2011'!J14-'2001'!J14</f>
        <v>4398</v>
      </c>
      <c r="K14" s="134">
        <f>'2011'!K14-'2001'!K14</f>
        <v>54</v>
      </c>
      <c r="L14" s="134">
        <f>'2011'!L14-'2001'!L14</f>
        <v>100</v>
      </c>
      <c r="M14" s="134">
        <f>'2011'!M14-'2001'!M14</f>
        <v>142</v>
      </c>
      <c r="N14" s="134">
        <f>'2011'!N14-'2001'!N14</f>
        <v>33</v>
      </c>
      <c r="O14" s="145">
        <f>'2011'!O14-'2001'!O14</f>
        <v>5924</v>
      </c>
      <c r="P14" s="146">
        <f>'2011'!P14-'2001'!P14</f>
        <v>-1</v>
      </c>
      <c r="Q14" s="147">
        <f>'2011'!Q14-'2001'!Q14</f>
        <v>5923</v>
      </c>
      <c r="R14" s="148">
        <f>'2011'!R14-'2001'!R14</f>
        <v>11</v>
      </c>
      <c r="S14" s="148">
        <f>'2011'!S14-'2001'!S14</f>
        <v>16</v>
      </c>
      <c r="T14" s="148">
        <f>'2011'!T14-'2001'!T14</f>
        <v>302</v>
      </c>
      <c r="U14" s="148">
        <f>'2011'!U14-'2001'!U14</f>
        <v>98</v>
      </c>
      <c r="V14" s="149">
        <f>'2011'!V14-'2001'!V14</f>
        <v>427</v>
      </c>
      <c r="W14" s="150">
        <f>'2011'!W14-'2001'!W14</f>
        <v>10</v>
      </c>
      <c r="X14" s="150">
        <f>'2011'!X14-'2001'!X14</f>
        <v>5</v>
      </c>
      <c r="Y14" s="150">
        <f>'2011'!Y14-'2001'!Y14</f>
        <v>6</v>
      </c>
      <c r="Z14" s="150">
        <f>'2011'!Z14-'2001'!Z14</f>
        <v>-4</v>
      </c>
      <c r="AA14" s="150">
        <f>'2011'!AA14-'2001'!AA14</f>
        <v>-2</v>
      </c>
      <c r="AB14" s="150">
        <f>'2011'!AB14-'2001'!AB14</f>
        <v>6</v>
      </c>
      <c r="AC14" s="150">
        <f>'2011'!AC14-'2001'!AC14</f>
        <v>-5</v>
      </c>
      <c r="AD14" s="150">
        <f>'2011'!AD14-'2001'!AD14</f>
        <v>-3</v>
      </c>
      <c r="AE14" s="150">
        <f>'2011'!AE14-'2001'!AE14</f>
        <v>-1</v>
      </c>
      <c r="AF14" s="150">
        <f>'2011'!AF14-'2001'!AF14</f>
        <v>-1</v>
      </c>
      <c r="AG14" s="150">
        <f>'2011'!AG14-'2001'!AG14</f>
        <v>5</v>
      </c>
      <c r="AH14" s="150">
        <f>'2011'!AH14-'2001'!AH14</f>
        <v>7</v>
      </c>
      <c r="AI14" s="150">
        <f>'2011'!AI14-'2001'!AI14</f>
        <v>-4</v>
      </c>
      <c r="AJ14" s="150">
        <f>'2011'!AJ14-'2001'!AJ14</f>
        <v>2</v>
      </c>
      <c r="AK14" s="151">
        <f>'2011'!AK14-'2001'!AK14</f>
        <v>-3</v>
      </c>
      <c r="AL14" s="151">
        <f>'2011'!AL14-'2001'!AL14</f>
        <v>-3</v>
      </c>
      <c r="AM14" s="151">
        <f>'2011'!AM14-'2001'!AM14</f>
        <v>144</v>
      </c>
      <c r="AN14" s="151">
        <f>'2011'!AN14-'2001'!AN14</f>
        <v>29</v>
      </c>
      <c r="AO14" s="151">
        <f>'2011'!AO14-'2001'!AO14</f>
        <v>2</v>
      </c>
      <c r="AP14" s="151">
        <f>'2011'!AP14-'2001'!AP14</f>
        <v>35</v>
      </c>
      <c r="AQ14" s="151">
        <f>'2011'!AQ14-'2001'!AQ14</f>
        <v>15</v>
      </c>
      <c r="AR14" s="151">
        <f>'2011'!AR14-'2001'!AR14</f>
        <v>63</v>
      </c>
      <c r="AS14" s="151">
        <f>'2011'!AS14-'2001'!AS14</f>
        <v>-34</v>
      </c>
      <c r="AT14" s="152">
        <f>'2011'!AT14-'2001'!AT14</f>
        <v>160</v>
      </c>
      <c r="AU14" s="152">
        <f>'2011'!AU14-'2001'!AU14</f>
        <v>35</v>
      </c>
      <c r="AV14" s="153">
        <f>'2011'!AV14-'2001'!AV14</f>
        <v>6814</v>
      </c>
    </row>
    <row r="15" spans="1:48" x14ac:dyDescent="0.3">
      <c r="A15" s="369"/>
      <c r="B15" s="50" t="s">
        <v>9</v>
      </c>
      <c r="C15" s="144">
        <f>'2011'!C15-'2001'!C15</f>
        <v>285</v>
      </c>
      <c r="D15" s="134">
        <f>'2011'!D15-'2001'!D15</f>
        <v>622</v>
      </c>
      <c r="E15" s="134">
        <f>'2011'!E15-'2001'!E15</f>
        <v>156</v>
      </c>
      <c r="F15" s="134">
        <f>'2011'!F15-'2001'!F15</f>
        <v>18</v>
      </c>
      <c r="G15" s="134">
        <f>'2011'!G15-'2001'!G15</f>
        <v>151</v>
      </c>
      <c r="H15" s="134">
        <f>'2011'!H15-'2001'!H15</f>
        <v>447</v>
      </c>
      <c r="I15" s="134">
        <f>'2011'!I15-'2001'!I15</f>
        <v>75</v>
      </c>
      <c r="J15" s="134">
        <f>'2011'!J15-'2001'!J15</f>
        <v>37</v>
      </c>
      <c r="K15" s="133">
        <f>'2011'!K15-'2001'!K15</f>
        <v>3917</v>
      </c>
      <c r="L15" s="134">
        <f>'2011'!L15-'2001'!L15</f>
        <v>102</v>
      </c>
      <c r="M15" s="134">
        <f>'2011'!M15-'2001'!M15</f>
        <v>309</v>
      </c>
      <c r="N15" s="134">
        <f>'2011'!N15-'2001'!N15</f>
        <v>-14</v>
      </c>
      <c r="O15" s="145">
        <f>'2011'!O15-'2001'!O15</f>
        <v>6105</v>
      </c>
      <c r="P15" s="146">
        <f>'2011'!P15-'2001'!P15</f>
        <v>449</v>
      </c>
      <c r="Q15" s="147">
        <f>'2011'!Q15-'2001'!Q15</f>
        <v>6554</v>
      </c>
      <c r="R15" s="148">
        <f>'2011'!R15-'2001'!R15</f>
        <v>92</v>
      </c>
      <c r="S15" s="148">
        <f>'2011'!S15-'2001'!S15</f>
        <v>2</v>
      </c>
      <c r="T15" s="148">
        <f>'2011'!T15-'2001'!T15</f>
        <v>87</v>
      </c>
      <c r="U15" s="148">
        <f>'2011'!U15-'2001'!U15</f>
        <v>77</v>
      </c>
      <c r="V15" s="149">
        <f>'2011'!V15-'2001'!V15</f>
        <v>258</v>
      </c>
      <c r="W15" s="150">
        <f>'2011'!W15-'2001'!W15</f>
        <v>-2</v>
      </c>
      <c r="X15" s="150">
        <f>'2011'!X15-'2001'!X15</f>
        <v>4</v>
      </c>
      <c r="Y15" s="150">
        <f>'2011'!Y15-'2001'!Y15</f>
        <v>72</v>
      </c>
      <c r="Z15" s="150">
        <f>'2011'!Z15-'2001'!Z15</f>
        <v>-3</v>
      </c>
      <c r="AA15" s="150">
        <f>'2011'!AA15-'2001'!AA15</f>
        <v>8</v>
      </c>
      <c r="AB15" s="150">
        <f>'2011'!AB15-'2001'!AB15</f>
        <v>-6</v>
      </c>
      <c r="AC15" s="150">
        <f>'2011'!AC15-'2001'!AC15</f>
        <v>-6</v>
      </c>
      <c r="AD15" s="150">
        <f>'2011'!AD15-'2001'!AD15</f>
        <v>15</v>
      </c>
      <c r="AE15" s="150">
        <f>'2011'!AE15-'2001'!AE15</f>
        <v>-1</v>
      </c>
      <c r="AF15" s="150">
        <f>'2011'!AF15-'2001'!AF15</f>
        <v>4</v>
      </c>
      <c r="AG15" s="150">
        <f>'2011'!AG15-'2001'!AG15</f>
        <v>-2</v>
      </c>
      <c r="AH15" s="150">
        <f>'2011'!AH15-'2001'!AH15</f>
        <v>4</v>
      </c>
      <c r="AI15" s="150">
        <f>'2011'!AI15-'2001'!AI15</f>
        <v>-8</v>
      </c>
      <c r="AJ15" s="150">
        <f>'2011'!AJ15-'2001'!AJ15</f>
        <v>7</v>
      </c>
      <c r="AK15" s="151">
        <f>'2011'!AK15-'2001'!AK15</f>
        <v>8</v>
      </c>
      <c r="AL15" s="151">
        <f>'2011'!AL15-'2001'!AL15</f>
        <v>3</v>
      </c>
      <c r="AM15" s="151">
        <f>'2011'!AM15-'2001'!AM15</f>
        <v>2</v>
      </c>
      <c r="AN15" s="151">
        <f>'2011'!AN15-'2001'!AN15</f>
        <v>63</v>
      </c>
      <c r="AO15" s="151">
        <f>'2011'!AO15-'2001'!AO15</f>
        <v>2</v>
      </c>
      <c r="AP15" s="151">
        <f>'2011'!AP15-'2001'!AP15</f>
        <v>41</v>
      </c>
      <c r="AQ15" s="151">
        <f>'2011'!AQ15-'2001'!AQ15</f>
        <v>2</v>
      </c>
      <c r="AR15" s="151">
        <f>'2011'!AR15-'2001'!AR15</f>
        <v>98</v>
      </c>
      <c r="AS15" s="151">
        <f>'2011'!AS15-'2001'!AS15</f>
        <v>-16</v>
      </c>
      <c r="AT15" s="152">
        <f>'2011'!AT15-'2001'!AT15</f>
        <v>384</v>
      </c>
      <c r="AU15" s="152">
        <f>'2011'!AU15-'2001'!AU15</f>
        <v>-6</v>
      </c>
      <c r="AV15" s="153">
        <f>'2011'!AV15-'2001'!AV15</f>
        <v>7479</v>
      </c>
    </row>
    <row r="16" spans="1:48" x14ac:dyDescent="0.3">
      <c r="A16" s="369"/>
      <c r="B16" s="50" t="s">
        <v>10</v>
      </c>
      <c r="C16" s="144">
        <f>'2011'!C16-'2001'!C16</f>
        <v>118</v>
      </c>
      <c r="D16" s="134">
        <f>'2011'!D16-'2001'!D16</f>
        <v>891</v>
      </c>
      <c r="E16" s="134">
        <f>'2011'!E16-'2001'!E16</f>
        <v>14</v>
      </c>
      <c r="F16" s="134">
        <f>'2011'!F16-'2001'!F16</f>
        <v>-1344</v>
      </c>
      <c r="G16" s="134">
        <f>'2011'!G16-'2001'!G16</f>
        <v>31</v>
      </c>
      <c r="H16" s="134">
        <f>'2011'!H16-'2001'!H16</f>
        <v>53</v>
      </c>
      <c r="I16" s="134">
        <f>'2011'!I16-'2001'!I16</f>
        <v>20</v>
      </c>
      <c r="J16" s="134">
        <f>'2011'!J16-'2001'!J16</f>
        <v>220</v>
      </c>
      <c r="K16" s="134">
        <f>'2011'!K16-'2001'!K16</f>
        <v>119</v>
      </c>
      <c r="L16" s="133">
        <f>'2011'!L16-'2001'!L16</f>
        <v>5212</v>
      </c>
      <c r="M16" s="134">
        <f>'2011'!M16-'2001'!M16</f>
        <v>99</v>
      </c>
      <c r="N16" s="134">
        <f>'2011'!N16-'2001'!N16</f>
        <v>11</v>
      </c>
      <c r="O16" s="145">
        <f>'2011'!O16-'2001'!O16</f>
        <v>5444</v>
      </c>
      <c r="P16" s="146">
        <f>'2011'!P16-'2001'!P16</f>
        <v>91</v>
      </c>
      <c r="Q16" s="147">
        <f>'2011'!Q16-'2001'!Q16</f>
        <v>5535</v>
      </c>
      <c r="R16" s="148">
        <f>'2011'!R16-'2001'!R16</f>
        <v>42</v>
      </c>
      <c r="S16" s="148">
        <f>'2011'!S16-'2001'!S16</f>
        <v>40</v>
      </c>
      <c r="T16" s="148">
        <f>'2011'!T16-'2001'!T16</f>
        <v>330</v>
      </c>
      <c r="U16" s="148">
        <f>'2011'!U16-'2001'!U16</f>
        <v>41</v>
      </c>
      <c r="V16" s="149">
        <f>'2011'!V16-'2001'!V16</f>
        <v>453</v>
      </c>
      <c r="W16" s="150">
        <f>'2011'!W16-'2001'!W16</f>
        <v>31</v>
      </c>
      <c r="X16" s="150">
        <f>'2011'!X16-'2001'!X16</f>
        <v>2</v>
      </c>
      <c r="Y16" s="150">
        <f>'2011'!Y16-'2001'!Y16</f>
        <v>-10</v>
      </c>
      <c r="Z16" s="150">
        <f>'2011'!Z16-'2001'!Z16</f>
        <v>-4</v>
      </c>
      <c r="AA16" s="150">
        <f>'2011'!AA16-'2001'!AA16</f>
        <v>13</v>
      </c>
      <c r="AB16" s="150">
        <f>'2011'!AB16-'2001'!AB16</f>
        <v>-3</v>
      </c>
      <c r="AC16" s="150">
        <f>'2011'!AC16-'2001'!AC16</f>
        <v>-8</v>
      </c>
      <c r="AD16" s="150">
        <f>'2011'!AD16-'2001'!AD16</f>
        <v>0</v>
      </c>
      <c r="AE16" s="150">
        <f>'2011'!AE16-'2001'!AE16</f>
        <v>0</v>
      </c>
      <c r="AF16" s="150">
        <f>'2011'!AF16-'2001'!AF16</f>
        <v>10</v>
      </c>
      <c r="AG16" s="150">
        <f>'2011'!AG16-'2001'!AG16</f>
        <v>1</v>
      </c>
      <c r="AH16" s="150">
        <f>'2011'!AH16-'2001'!AH16</f>
        <v>-5</v>
      </c>
      <c r="AI16" s="150">
        <f>'2011'!AI16-'2001'!AI16</f>
        <v>-8</v>
      </c>
      <c r="AJ16" s="150">
        <f>'2011'!AJ16-'2001'!AJ16</f>
        <v>1</v>
      </c>
      <c r="AK16" s="151">
        <f>'2011'!AK16-'2001'!AK16</f>
        <v>-3</v>
      </c>
      <c r="AL16" s="151">
        <f>'2011'!AL16-'2001'!AL16</f>
        <v>1</v>
      </c>
      <c r="AM16" s="151">
        <f>'2011'!AM16-'2001'!AM16</f>
        <v>25</v>
      </c>
      <c r="AN16" s="151">
        <f>'2011'!AN16-'2001'!AN16</f>
        <v>77</v>
      </c>
      <c r="AO16" s="151">
        <f>'2011'!AO16-'2001'!AO16</f>
        <v>-5</v>
      </c>
      <c r="AP16" s="151">
        <f>'2011'!AP16-'2001'!AP16</f>
        <v>8</v>
      </c>
      <c r="AQ16" s="151">
        <f>'2011'!AQ16-'2001'!AQ16</f>
        <v>-6</v>
      </c>
      <c r="AR16" s="151">
        <f>'2011'!AR16-'2001'!AR16</f>
        <v>23</v>
      </c>
      <c r="AS16" s="151">
        <f>'2011'!AS16-'2001'!AS16</f>
        <v>21</v>
      </c>
      <c r="AT16" s="152">
        <f>'2011'!AT16-'2001'!AT16</f>
        <v>175</v>
      </c>
      <c r="AU16" s="152">
        <f>'2011'!AU16-'2001'!AU16</f>
        <v>71</v>
      </c>
      <c r="AV16" s="153">
        <f>'2011'!AV16-'2001'!AV16</f>
        <v>6395</v>
      </c>
    </row>
    <row r="17" spans="1:48" x14ac:dyDescent="0.3">
      <c r="A17" s="369"/>
      <c r="B17" s="50" t="s">
        <v>11</v>
      </c>
      <c r="C17" s="144">
        <f>'2011'!C17-'2001'!C17</f>
        <v>127</v>
      </c>
      <c r="D17" s="134">
        <f>'2011'!D17-'2001'!D17</f>
        <v>26</v>
      </c>
      <c r="E17" s="134">
        <f>'2011'!E17-'2001'!E17</f>
        <v>207</v>
      </c>
      <c r="F17" s="134">
        <f>'2011'!F17-'2001'!F17</f>
        <v>-11</v>
      </c>
      <c r="G17" s="134">
        <f>'2011'!G17-'2001'!G17</f>
        <v>74</v>
      </c>
      <c r="H17" s="134">
        <f>'2011'!H17-'2001'!H17</f>
        <v>73</v>
      </c>
      <c r="I17" s="134">
        <f>'2011'!I17-'2001'!I17</f>
        <v>29</v>
      </c>
      <c r="J17" s="134">
        <f>'2011'!J17-'2001'!J17</f>
        <v>38</v>
      </c>
      <c r="K17" s="134">
        <f>'2011'!K17-'2001'!K17</f>
        <v>135</v>
      </c>
      <c r="L17" s="134">
        <f>'2011'!L17-'2001'!L17</f>
        <v>13</v>
      </c>
      <c r="M17" s="133">
        <f>'2011'!M17-'2001'!M17</f>
        <v>4181</v>
      </c>
      <c r="N17" s="134">
        <f>'2011'!N17-'2001'!N17</f>
        <v>431</v>
      </c>
      <c r="O17" s="145">
        <f>'2011'!O17-'2001'!O17</f>
        <v>5323</v>
      </c>
      <c r="P17" s="146">
        <f>'2011'!P17-'2001'!P17</f>
        <v>395</v>
      </c>
      <c r="Q17" s="147">
        <f>'2011'!Q17-'2001'!Q17</f>
        <v>5718</v>
      </c>
      <c r="R17" s="148">
        <f>'2011'!R17-'2001'!R17</f>
        <v>195</v>
      </c>
      <c r="S17" s="148">
        <f>'2011'!S17-'2001'!S17</f>
        <v>126</v>
      </c>
      <c r="T17" s="148">
        <f>'2011'!T17-'2001'!T17</f>
        <v>969</v>
      </c>
      <c r="U17" s="148">
        <f>'2011'!U17-'2001'!U17</f>
        <v>-59</v>
      </c>
      <c r="V17" s="149">
        <f>'2011'!V17-'2001'!V17</f>
        <v>1231</v>
      </c>
      <c r="W17" s="150">
        <f>'2011'!W17-'2001'!W17</f>
        <v>7</v>
      </c>
      <c r="X17" s="150">
        <f>'2011'!X17-'2001'!X17</f>
        <v>7</v>
      </c>
      <c r="Y17" s="150">
        <f>'2011'!Y17-'2001'!Y17</f>
        <v>18</v>
      </c>
      <c r="Z17" s="150">
        <f>'2011'!Z17-'2001'!Z17</f>
        <v>-4</v>
      </c>
      <c r="AA17" s="150">
        <f>'2011'!AA17-'2001'!AA17</f>
        <v>-3</v>
      </c>
      <c r="AB17" s="150">
        <f>'2011'!AB17-'2001'!AB17</f>
        <v>4</v>
      </c>
      <c r="AC17" s="150">
        <f>'2011'!AC17-'2001'!AC17</f>
        <v>-13</v>
      </c>
      <c r="AD17" s="150">
        <f>'2011'!AD17-'2001'!AD17</f>
        <v>-5</v>
      </c>
      <c r="AE17" s="150">
        <f>'2011'!AE17-'2001'!AE17</f>
        <v>-4</v>
      </c>
      <c r="AF17" s="150">
        <f>'2011'!AF17-'2001'!AF17</f>
        <v>12</v>
      </c>
      <c r="AG17" s="150">
        <f>'2011'!AG17-'2001'!AG17</f>
        <v>-16</v>
      </c>
      <c r="AH17" s="150">
        <f>'2011'!AH17-'2001'!AH17</f>
        <v>2</v>
      </c>
      <c r="AI17" s="150">
        <f>'2011'!AI17-'2001'!AI17</f>
        <v>-4</v>
      </c>
      <c r="AJ17" s="150">
        <f>'2011'!AJ17-'2001'!AJ17</f>
        <v>0</v>
      </c>
      <c r="AK17" s="151">
        <f>'2011'!AK17-'2001'!AK17</f>
        <v>-11</v>
      </c>
      <c r="AL17" s="151">
        <f>'2011'!AL17-'2001'!AL17</f>
        <v>-7</v>
      </c>
      <c r="AM17" s="151">
        <f>'2011'!AM17-'2001'!AM17</f>
        <v>69</v>
      </c>
      <c r="AN17" s="151">
        <f>'2011'!AN17-'2001'!AN17</f>
        <v>31</v>
      </c>
      <c r="AO17" s="151">
        <f>'2011'!AO17-'2001'!AO17</f>
        <v>-10</v>
      </c>
      <c r="AP17" s="151">
        <f>'2011'!AP17-'2001'!AP17</f>
        <v>0</v>
      </c>
      <c r="AQ17" s="151">
        <f>'2011'!AQ17-'2001'!AQ17</f>
        <v>11</v>
      </c>
      <c r="AR17" s="151">
        <f>'2011'!AR17-'2001'!AR17</f>
        <v>84</v>
      </c>
      <c r="AS17" s="151">
        <f>'2011'!AS17-'2001'!AS17</f>
        <v>20</v>
      </c>
      <c r="AT17" s="152">
        <f>'2011'!AT17-'2001'!AT17</f>
        <v>100</v>
      </c>
      <c r="AU17" s="152">
        <f>'2011'!AU17-'2001'!AU17</f>
        <v>14</v>
      </c>
      <c r="AV17" s="153">
        <f>'2011'!AV17-'2001'!AV17</f>
        <v>7251</v>
      </c>
    </row>
    <row r="18" spans="1:48" x14ac:dyDescent="0.3">
      <c r="A18" s="369"/>
      <c r="B18" s="50" t="s">
        <v>12</v>
      </c>
      <c r="C18" s="144">
        <f>'2011'!C18-'2001'!C18</f>
        <v>29</v>
      </c>
      <c r="D18" s="134">
        <f>'2011'!D18-'2001'!D18</f>
        <v>19</v>
      </c>
      <c r="E18" s="134">
        <f>'2011'!E18-'2001'!E18</f>
        <v>75</v>
      </c>
      <c r="F18" s="134">
        <f>'2011'!F18-'2001'!F18</f>
        <v>9</v>
      </c>
      <c r="G18" s="134">
        <f>'2011'!G18-'2001'!G18</f>
        <v>4</v>
      </c>
      <c r="H18" s="134">
        <f>'2011'!H18-'2001'!H18</f>
        <v>279</v>
      </c>
      <c r="I18" s="134">
        <f>'2011'!I18-'2001'!I18</f>
        <v>7</v>
      </c>
      <c r="J18" s="134">
        <f>'2011'!J18-'2001'!J18</f>
        <v>46</v>
      </c>
      <c r="K18" s="134">
        <f>'2011'!K18-'2001'!K18</f>
        <v>7</v>
      </c>
      <c r="L18" s="134">
        <f>'2011'!L18-'2001'!L18</f>
        <v>15</v>
      </c>
      <c r="M18" s="134">
        <f>'2011'!M18-'2001'!M18</f>
        <v>-177</v>
      </c>
      <c r="N18" s="133">
        <f>'2011'!N18-'2001'!N18</f>
        <v>4367</v>
      </c>
      <c r="O18" s="145">
        <f>'2011'!O18-'2001'!O18</f>
        <v>4680</v>
      </c>
      <c r="P18" s="146">
        <f>'2011'!P18-'2001'!P18</f>
        <v>39</v>
      </c>
      <c r="Q18" s="147">
        <f>'2011'!Q18-'2001'!Q18</f>
        <v>4719</v>
      </c>
      <c r="R18" s="148">
        <f>'2011'!R18-'2001'!R18</f>
        <v>-44</v>
      </c>
      <c r="S18" s="148">
        <f>'2011'!S18-'2001'!S18</f>
        <v>53</v>
      </c>
      <c r="T18" s="148">
        <f>'2011'!T18-'2001'!T18</f>
        <v>1348</v>
      </c>
      <c r="U18" s="148">
        <f>'2011'!U18-'2001'!U18</f>
        <v>-97</v>
      </c>
      <c r="V18" s="149">
        <f>'2011'!V18-'2001'!V18</f>
        <v>1260</v>
      </c>
      <c r="W18" s="150">
        <f>'2011'!W18-'2001'!W18</f>
        <v>13</v>
      </c>
      <c r="X18" s="150">
        <f>'2011'!X18-'2001'!X18</f>
        <v>0</v>
      </c>
      <c r="Y18" s="150">
        <f>'2011'!Y18-'2001'!Y18</f>
        <v>-2</v>
      </c>
      <c r="Z18" s="150">
        <f>'2011'!Z18-'2001'!Z18</f>
        <v>-3</v>
      </c>
      <c r="AA18" s="150">
        <f>'2011'!AA18-'2001'!AA18</f>
        <v>-6</v>
      </c>
      <c r="AB18" s="150">
        <f>'2011'!AB18-'2001'!AB18</f>
        <v>7</v>
      </c>
      <c r="AC18" s="150">
        <f>'2011'!AC18-'2001'!AC18</f>
        <v>-5</v>
      </c>
      <c r="AD18" s="150">
        <f>'2011'!AD18-'2001'!AD18</f>
        <v>3</v>
      </c>
      <c r="AE18" s="150">
        <f>'2011'!AE18-'2001'!AE18</f>
        <v>3</v>
      </c>
      <c r="AF18" s="150">
        <f>'2011'!AF18-'2001'!AF18</f>
        <v>1</v>
      </c>
      <c r="AG18" s="150">
        <f>'2011'!AG18-'2001'!AG18</f>
        <v>7</v>
      </c>
      <c r="AH18" s="150">
        <f>'2011'!AH18-'2001'!AH18</f>
        <v>0</v>
      </c>
      <c r="AI18" s="150">
        <f>'2011'!AI18-'2001'!AI18</f>
        <v>-4</v>
      </c>
      <c r="AJ18" s="150">
        <f>'2011'!AJ18-'2001'!AJ18</f>
        <v>-1</v>
      </c>
      <c r="AK18" s="151">
        <f>'2011'!AK18-'2001'!AK18</f>
        <v>-3</v>
      </c>
      <c r="AL18" s="151">
        <f>'2011'!AL18-'2001'!AL18</f>
        <v>11</v>
      </c>
      <c r="AM18" s="151">
        <f>'2011'!AM18-'2001'!AM18</f>
        <v>695</v>
      </c>
      <c r="AN18" s="151">
        <f>'2011'!AN18-'2001'!AN18</f>
        <v>-23</v>
      </c>
      <c r="AO18" s="151">
        <f>'2011'!AO18-'2001'!AO18</f>
        <v>-1</v>
      </c>
      <c r="AP18" s="151">
        <f>'2011'!AP18-'2001'!AP18</f>
        <v>-19</v>
      </c>
      <c r="AQ18" s="151">
        <f>'2011'!AQ18-'2001'!AQ18</f>
        <v>-8</v>
      </c>
      <c r="AR18" s="151">
        <f>'2011'!AR18-'2001'!AR18</f>
        <v>43</v>
      </c>
      <c r="AS18" s="151">
        <f>'2011'!AS18-'2001'!AS18</f>
        <v>-6</v>
      </c>
      <c r="AT18" s="152">
        <f>'2011'!AT18-'2001'!AT18</f>
        <v>60</v>
      </c>
      <c r="AU18" s="152">
        <f>'2011'!AU18-'2001'!AU18</f>
        <v>71</v>
      </c>
      <c r="AV18" s="153">
        <f>'2011'!AV18-'2001'!AV18</f>
        <v>6812</v>
      </c>
    </row>
    <row r="19" spans="1:48" x14ac:dyDescent="0.3">
      <c r="A19" s="369"/>
      <c r="B19" s="62" t="s">
        <v>48</v>
      </c>
      <c r="C19" s="154">
        <f>'2011'!C19-'2001'!C19</f>
        <v>8540</v>
      </c>
      <c r="D19" s="145">
        <f>'2011'!D19-'2001'!D19</f>
        <v>10557</v>
      </c>
      <c r="E19" s="145">
        <f>'2011'!E19-'2001'!E19</f>
        <v>4723</v>
      </c>
      <c r="F19" s="145">
        <f>'2011'!F19-'2001'!F19</f>
        <v>-485</v>
      </c>
      <c r="G19" s="145">
        <f>'2011'!G19-'2001'!G19</f>
        <v>2236</v>
      </c>
      <c r="H19" s="145">
        <f>'2011'!H19-'2001'!H19</f>
        <v>7042</v>
      </c>
      <c r="I19" s="145">
        <f>'2011'!I19-'2001'!I19</f>
        <v>3154</v>
      </c>
      <c r="J19" s="145">
        <f>'2011'!J19-'2001'!J19</f>
        <v>6876</v>
      </c>
      <c r="K19" s="145">
        <f>'2011'!K19-'2001'!K19</f>
        <v>5498</v>
      </c>
      <c r="L19" s="145">
        <f>'2011'!L19-'2001'!L19</f>
        <v>6453</v>
      </c>
      <c r="M19" s="145">
        <f>'2011'!M19-'2001'!M19</f>
        <v>6060</v>
      </c>
      <c r="N19" s="145">
        <f>'2011'!N19-'2001'!N19</f>
        <v>5533</v>
      </c>
      <c r="O19" s="155">
        <f>'2011'!O19-'2001'!O19</f>
        <v>66187</v>
      </c>
      <c r="P19" s="147">
        <f>'2011'!P19-'2001'!P19</f>
        <v>2403</v>
      </c>
      <c r="Q19" s="147">
        <f>'2011'!Q19-'2001'!Q19</f>
        <v>68590</v>
      </c>
      <c r="R19" s="149">
        <f>'2011'!R19-'2001'!R19</f>
        <v>432</v>
      </c>
      <c r="S19" s="149">
        <f>'2011'!S19-'2001'!S19</f>
        <v>369</v>
      </c>
      <c r="T19" s="149">
        <f>'2011'!T19-'2001'!T19</f>
        <v>7808</v>
      </c>
      <c r="U19" s="149">
        <f>'2011'!U19-'2001'!U19</f>
        <v>673</v>
      </c>
      <c r="V19" s="149">
        <f>'2011'!V19-'2001'!V19</f>
        <v>9282</v>
      </c>
      <c r="W19" s="156">
        <f>'2011'!W19-'2001'!W19</f>
        <v>97</v>
      </c>
      <c r="X19" s="156">
        <f>'2011'!X19-'2001'!X19</f>
        <v>65</v>
      </c>
      <c r="Y19" s="156">
        <f>'2011'!Y19-'2001'!Y19</f>
        <v>507</v>
      </c>
      <c r="Z19" s="156">
        <f>'2011'!Z19-'2001'!Z19</f>
        <v>-15</v>
      </c>
      <c r="AA19" s="156">
        <f>'2011'!AA19-'2001'!AA19</f>
        <v>18</v>
      </c>
      <c r="AB19" s="156">
        <f>'2011'!AB19-'2001'!AB19</f>
        <v>9</v>
      </c>
      <c r="AC19" s="156">
        <f>'2011'!AC19-'2001'!AC19</f>
        <v>-50</v>
      </c>
      <c r="AD19" s="156">
        <f>'2011'!AD19-'2001'!AD19</f>
        <v>19</v>
      </c>
      <c r="AE19" s="156">
        <f>'2011'!AE19-'2001'!AE19</f>
        <v>-4</v>
      </c>
      <c r="AF19" s="156">
        <f>'2011'!AF19-'2001'!AF19</f>
        <v>44</v>
      </c>
      <c r="AG19" s="156">
        <f>'2011'!AG19-'2001'!AG19</f>
        <v>10</v>
      </c>
      <c r="AH19" s="156">
        <f>'2011'!AH19-'2001'!AH19</f>
        <v>-2</v>
      </c>
      <c r="AI19" s="156">
        <f>'2011'!AI19-'2001'!AI19</f>
        <v>-40</v>
      </c>
      <c r="AJ19" s="156">
        <f>'2011'!AJ19-'2001'!AJ19</f>
        <v>13</v>
      </c>
      <c r="AK19" s="157">
        <f>'2011'!AK19-'2001'!AK19</f>
        <v>-1</v>
      </c>
      <c r="AL19" s="157">
        <f>'2011'!AL19-'2001'!AL19</f>
        <v>6</v>
      </c>
      <c r="AM19" s="157">
        <f>'2011'!AM19-'2001'!AM19</f>
        <v>1251</v>
      </c>
      <c r="AN19" s="157">
        <f>'2011'!AN19-'2001'!AN19</f>
        <v>496</v>
      </c>
      <c r="AO19" s="157">
        <f>'2011'!AO19-'2001'!AO19</f>
        <v>5</v>
      </c>
      <c r="AP19" s="157">
        <f>'2011'!AP19-'2001'!AP19</f>
        <v>174</v>
      </c>
      <c r="AQ19" s="157">
        <f>'2011'!AQ19-'2001'!AQ19</f>
        <v>41</v>
      </c>
      <c r="AR19" s="157">
        <f>'2011'!AR19-'2001'!AR19</f>
        <v>842</v>
      </c>
      <c r="AS19" s="157">
        <f>'2011'!AS19-'2001'!AS19</f>
        <v>35</v>
      </c>
      <c r="AT19" s="158">
        <f>'2011'!AT19-'2001'!AT19</f>
        <v>1606</v>
      </c>
      <c r="AU19" s="158">
        <f>'2011'!AU19-'2001'!AU19</f>
        <v>454</v>
      </c>
      <c r="AV19" s="153">
        <f>'2011'!AV19-'2001'!AV19</f>
        <v>83452</v>
      </c>
    </row>
    <row r="20" spans="1:48" ht="26.25" customHeight="1" x14ac:dyDescent="0.3">
      <c r="A20" s="369"/>
      <c r="B20" s="68" t="s">
        <v>13</v>
      </c>
      <c r="C20" s="159">
        <f>'2011'!C20-'2001'!C20</f>
        <v>183</v>
      </c>
      <c r="D20" s="146">
        <f>'2011'!D20-'2001'!D20</f>
        <v>141</v>
      </c>
      <c r="E20" s="146">
        <f>'2011'!E20-'2001'!E20</f>
        <v>563</v>
      </c>
      <c r="F20" s="146">
        <f>'2011'!F20-'2001'!F20</f>
        <v>-50</v>
      </c>
      <c r="G20" s="146">
        <f>'2011'!G20-'2001'!G20</f>
        <v>243</v>
      </c>
      <c r="H20" s="146">
        <f>'2011'!H20-'2001'!H20</f>
        <v>-641</v>
      </c>
      <c r="I20" s="146">
        <f>'2011'!I20-'2001'!I20</f>
        <v>-12</v>
      </c>
      <c r="J20" s="146">
        <f>'2011'!J20-'2001'!J20</f>
        <v>47</v>
      </c>
      <c r="K20" s="146">
        <f>'2011'!K20-'2001'!K20</f>
        <v>748</v>
      </c>
      <c r="L20" s="146">
        <f>'2011'!L20-'2001'!L20</f>
        <v>22</v>
      </c>
      <c r="M20" s="146">
        <f>'2011'!M20-'2001'!M20</f>
        <v>711</v>
      </c>
      <c r="N20" s="146">
        <f>'2011'!N20-'2001'!N20</f>
        <v>-121</v>
      </c>
      <c r="O20" s="147">
        <f>'2011'!O20-'2001'!O20</f>
        <v>1834</v>
      </c>
      <c r="P20" s="160">
        <f>'2011'!P20-'2001'!P20</f>
        <v>5638</v>
      </c>
      <c r="Q20" s="147">
        <f>'2011'!Q20-'2001'!Q20</f>
        <v>7472</v>
      </c>
      <c r="R20" s="148">
        <f>'2011'!R20-'2001'!R20</f>
        <v>188</v>
      </c>
      <c r="S20" s="148">
        <f>'2011'!S20-'2001'!S20</f>
        <v>-29</v>
      </c>
      <c r="T20" s="148">
        <f>'2011'!T20-'2001'!T20</f>
        <v>-466</v>
      </c>
      <c r="U20" s="148">
        <f>'2011'!U20-'2001'!U20</f>
        <v>29</v>
      </c>
      <c r="V20" s="149">
        <f>'2011'!V20-'2001'!V20</f>
        <v>-278</v>
      </c>
      <c r="W20" s="150">
        <f>'2011'!W20-'2001'!W20</f>
        <v>28</v>
      </c>
      <c r="X20" s="150">
        <f>'2011'!X20-'2001'!X20</f>
        <v>9</v>
      </c>
      <c r="Y20" s="150">
        <f>'2011'!Y20-'2001'!Y20</f>
        <v>195</v>
      </c>
      <c r="Z20" s="150">
        <f>'2011'!Z20-'2001'!Z20</f>
        <v>-1</v>
      </c>
      <c r="AA20" s="150">
        <f>'2011'!AA20-'2001'!AA20</f>
        <v>1</v>
      </c>
      <c r="AB20" s="150">
        <f>'2011'!AB20-'2001'!AB20</f>
        <v>-6</v>
      </c>
      <c r="AC20" s="150">
        <f>'2011'!AC20-'2001'!AC20</f>
        <v>-19</v>
      </c>
      <c r="AD20" s="150">
        <f>'2011'!AD20-'2001'!AD20</f>
        <v>8</v>
      </c>
      <c r="AE20" s="150">
        <f>'2011'!AE20-'2001'!AE20</f>
        <v>0</v>
      </c>
      <c r="AF20" s="150">
        <f>'2011'!AF20-'2001'!AF20</f>
        <v>-8</v>
      </c>
      <c r="AG20" s="150">
        <f>'2011'!AG20-'2001'!AG20</f>
        <v>-26</v>
      </c>
      <c r="AH20" s="150">
        <f>'2011'!AH20-'2001'!AH20</f>
        <v>10</v>
      </c>
      <c r="AI20" s="150">
        <f>'2011'!AI20-'2001'!AI20</f>
        <v>-10</v>
      </c>
      <c r="AJ20" s="150">
        <f>'2011'!AJ20-'2001'!AJ20</f>
        <v>2</v>
      </c>
      <c r="AK20" s="151">
        <f>'2011'!AK20-'2001'!AK20</f>
        <v>-14</v>
      </c>
      <c r="AL20" s="151">
        <f>'2011'!AL20-'2001'!AL20</f>
        <v>-5</v>
      </c>
      <c r="AM20" s="151">
        <f>'2011'!AM20-'2001'!AM20</f>
        <v>16</v>
      </c>
      <c r="AN20" s="151">
        <f>'2011'!AN20-'2001'!AN20</f>
        <v>80</v>
      </c>
      <c r="AO20" s="151">
        <f>'2011'!AO20-'2001'!AO20</f>
        <v>-5</v>
      </c>
      <c r="AP20" s="151">
        <f>'2011'!AP20-'2001'!AP20</f>
        <v>34</v>
      </c>
      <c r="AQ20" s="151">
        <f>'2011'!AQ20-'2001'!AQ20</f>
        <v>8</v>
      </c>
      <c r="AR20" s="151">
        <f>'2011'!AR20-'2001'!AR20</f>
        <v>27</v>
      </c>
      <c r="AS20" s="151">
        <f>'2011'!AS20-'2001'!AS20</f>
        <v>-101</v>
      </c>
      <c r="AT20" s="152">
        <f>'2011'!AT20-'2001'!AT20</f>
        <v>344</v>
      </c>
      <c r="AU20" s="152">
        <f>'2011'!AU20-'2001'!AU20</f>
        <v>-1</v>
      </c>
      <c r="AV20" s="153">
        <f>'2011'!AV20-'2001'!AV20</f>
        <v>7760</v>
      </c>
    </row>
    <row r="21" spans="1:48" ht="24.75" customHeight="1" x14ac:dyDescent="0.3">
      <c r="A21" s="369"/>
      <c r="B21" s="71" t="s">
        <v>46</v>
      </c>
      <c r="C21" s="161">
        <f>'2011'!C21-'2001'!C21</f>
        <v>8723</v>
      </c>
      <c r="D21" s="147">
        <f>'2011'!D21-'2001'!D21</f>
        <v>10698</v>
      </c>
      <c r="E21" s="147">
        <f>'2011'!E21-'2001'!E21</f>
        <v>5286</v>
      </c>
      <c r="F21" s="147">
        <f>'2011'!F21-'2001'!F21</f>
        <v>-535</v>
      </c>
      <c r="G21" s="147">
        <f>'2011'!G21-'2001'!G21</f>
        <v>2479</v>
      </c>
      <c r="H21" s="147">
        <f>'2011'!H21-'2001'!H21</f>
        <v>6401</v>
      </c>
      <c r="I21" s="147">
        <f>'2011'!I21-'2001'!I21</f>
        <v>3142</v>
      </c>
      <c r="J21" s="147">
        <f>'2011'!J21-'2001'!J21</f>
        <v>6923</v>
      </c>
      <c r="K21" s="147">
        <f>'2011'!K21-'2001'!K21</f>
        <v>6246</v>
      </c>
      <c r="L21" s="147">
        <f>'2011'!L21-'2001'!L21</f>
        <v>6475</v>
      </c>
      <c r="M21" s="147">
        <f>'2011'!M21-'2001'!M21</f>
        <v>6771</v>
      </c>
      <c r="N21" s="147">
        <f>'2011'!N21-'2001'!N21</f>
        <v>5412</v>
      </c>
      <c r="O21" s="147">
        <f>'2011'!O21-'2001'!O21</f>
        <v>68021</v>
      </c>
      <c r="P21" s="147">
        <f>'2011'!P21-'2001'!P21</f>
        <v>8041</v>
      </c>
      <c r="Q21" s="162">
        <f>'2011'!Q21-'2001'!Q21</f>
        <v>76062</v>
      </c>
      <c r="R21" s="149">
        <f>'2011'!R21-'2001'!R21</f>
        <v>620</v>
      </c>
      <c r="S21" s="149">
        <f>'2011'!S21-'2001'!S21</f>
        <v>340</v>
      </c>
      <c r="T21" s="149">
        <f>'2011'!T21-'2001'!T21</f>
        <v>7342</v>
      </c>
      <c r="U21" s="149">
        <f>'2011'!U21-'2001'!U21</f>
        <v>702</v>
      </c>
      <c r="V21" s="149">
        <f>'2011'!V21-'2001'!V21</f>
        <v>9004</v>
      </c>
      <c r="W21" s="156">
        <f>'2011'!W21-'2001'!W21</f>
        <v>125</v>
      </c>
      <c r="X21" s="156">
        <f>'2011'!X21-'2001'!X21</f>
        <v>74</v>
      </c>
      <c r="Y21" s="156">
        <f>'2011'!Y21-'2001'!Y21</f>
        <v>702</v>
      </c>
      <c r="Z21" s="156">
        <f>'2011'!Z21-'2001'!Z21</f>
        <v>-16</v>
      </c>
      <c r="AA21" s="156">
        <f>'2011'!AA21-'2001'!AA21</f>
        <v>19</v>
      </c>
      <c r="AB21" s="156">
        <f>'2011'!AB21-'2001'!AB21</f>
        <v>3</v>
      </c>
      <c r="AC21" s="156">
        <f>'2011'!AC21-'2001'!AC21</f>
        <v>-69</v>
      </c>
      <c r="AD21" s="156">
        <f>'2011'!AD21-'2001'!AD21</f>
        <v>27</v>
      </c>
      <c r="AE21" s="156">
        <f>'2011'!AE21-'2001'!AE21</f>
        <v>-4</v>
      </c>
      <c r="AF21" s="156">
        <f>'2011'!AF21-'2001'!AF21</f>
        <v>36</v>
      </c>
      <c r="AG21" s="156">
        <f>'2011'!AG21-'2001'!AG21</f>
        <v>-16</v>
      </c>
      <c r="AH21" s="156">
        <f>'2011'!AH21-'2001'!AH21</f>
        <v>8</v>
      </c>
      <c r="AI21" s="156">
        <f>'2011'!AI21-'2001'!AI21</f>
        <v>-50</v>
      </c>
      <c r="AJ21" s="156">
        <f>'2011'!AJ21-'2001'!AJ21</f>
        <v>15</v>
      </c>
      <c r="AK21" s="157">
        <f>'2011'!AK21-'2001'!AK21</f>
        <v>-15</v>
      </c>
      <c r="AL21" s="157">
        <f>'2011'!AL21-'2001'!AL21</f>
        <v>1</v>
      </c>
      <c r="AM21" s="157">
        <f>'2011'!AM21-'2001'!AM21</f>
        <v>1267</v>
      </c>
      <c r="AN21" s="157">
        <f>'2011'!AN21-'2001'!AN21</f>
        <v>576</v>
      </c>
      <c r="AO21" s="157">
        <f>'2011'!AO21-'2001'!AO21</f>
        <v>0</v>
      </c>
      <c r="AP21" s="157">
        <f>'2011'!AP21-'2001'!AP21</f>
        <v>208</v>
      </c>
      <c r="AQ21" s="157">
        <f>'2011'!AQ21-'2001'!AQ21</f>
        <v>49</v>
      </c>
      <c r="AR21" s="157">
        <f>'2011'!AR21-'2001'!AR21</f>
        <v>869</v>
      </c>
      <c r="AS21" s="157">
        <f>'2011'!AS21-'2001'!AS21</f>
        <v>-66</v>
      </c>
      <c r="AT21" s="158">
        <f>'2011'!AT21-'2001'!AT21</f>
        <v>1950</v>
      </c>
      <c r="AU21" s="158">
        <f>'2011'!AU21-'2001'!AU21</f>
        <v>453</v>
      </c>
      <c r="AV21" s="153">
        <f>'2011'!AV21-'2001'!AV21</f>
        <v>91212</v>
      </c>
    </row>
    <row r="22" spans="1:48" x14ac:dyDescent="0.3">
      <c r="A22" s="369"/>
      <c r="B22" s="74" t="s">
        <v>14</v>
      </c>
      <c r="C22" s="163">
        <f>'2011'!C22-'2001'!C22</f>
        <v>-2</v>
      </c>
      <c r="D22" s="148">
        <f>'2011'!D22-'2001'!D22</f>
        <v>25</v>
      </c>
      <c r="E22" s="148">
        <f>'2011'!E22-'2001'!E22</f>
        <v>475</v>
      </c>
      <c r="F22" s="148">
        <f>'2011'!F22-'2001'!F22</f>
        <v>-2</v>
      </c>
      <c r="G22" s="148">
        <f>'2011'!G22-'2001'!G22</f>
        <v>64</v>
      </c>
      <c r="H22" s="148">
        <f>'2011'!H22-'2001'!H22</f>
        <v>59</v>
      </c>
      <c r="I22" s="148">
        <f>'2011'!I22-'2001'!I22</f>
        <v>37</v>
      </c>
      <c r="J22" s="148">
        <f>'2011'!J22-'2001'!J22</f>
        <v>25</v>
      </c>
      <c r="K22" s="148">
        <f>'2011'!K22-'2001'!K22</f>
        <v>84</v>
      </c>
      <c r="L22" s="148">
        <f>'2011'!L22-'2001'!L22</f>
        <v>16</v>
      </c>
      <c r="M22" s="148">
        <f>'2011'!M22-'2001'!M22</f>
        <v>137</v>
      </c>
      <c r="N22" s="148">
        <f>'2011'!N22-'2001'!N22</f>
        <v>48</v>
      </c>
      <c r="O22" s="149">
        <f>'2011'!O22-'2001'!O22</f>
        <v>966</v>
      </c>
      <c r="P22" s="148">
        <f>'2011'!P22-'2001'!P22</f>
        <v>164</v>
      </c>
      <c r="Q22" s="149">
        <f>'2011'!Q22-'2001'!Q22</f>
        <v>1130</v>
      </c>
      <c r="R22" s="164">
        <f>'2011'!R22-'2001'!R22</f>
        <v>5299</v>
      </c>
      <c r="S22" s="148">
        <f>'2011'!S22-'2001'!S22</f>
        <v>-151</v>
      </c>
      <c r="T22" s="148">
        <f>'2011'!T22-'2001'!T22</f>
        <v>-804</v>
      </c>
      <c r="U22" s="148">
        <f>'2011'!U22-'2001'!U22</f>
        <v>1140</v>
      </c>
      <c r="V22" s="149">
        <f>'2011'!V22-'2001'!V22</f>
        <v>5484</v>
      </c>
      <c r="W22" s="150">
        <f>'2011'!W22-'2001'!W22</f>
        <v>13</v>
      </c>
      <c r="X22" s="150">
        <f>'2011'!X22-'2001'!X22</f>
        <v>19</v>
      </c>
      <c r="Y22" s="150">
        <f>'2011'!Y22-'2001'!Y22</f>
        <v>41</v>
      </c>
      <c r="Z22" s="150">
        <f>'2011'!Z22-'2001'!Z22</f>
        <v>11</v>
      </c>
      <c r="AA22" s="150">
        <f>'2011'!AA22-'2001'!AA22</f>
        <v>6</v>
      </c>
      <c r="AB22" s="150">
        <f>'2011'!AB22-'2001'!AB22</f>
        <v>8</v>
      </c>
      <c r="AC22" s="150">
        <f>'2011'!AC22-'2001'!AC22</f>
        <v>7</v>
      </c>
      <c r="AD22" s="150">
        <f>'2011'!AD22-'2001'!AD22</f>
        <v>-7</v>
      </c>
      <c r="AE22" s="150">
        <f>'2011'!AE22-'2001'!AE22</f>
        <v>1</v>
      </c>
      <c r="AF22" s="150">
        <f>'2011'!AF22-'2001'!AF22</f>
        <v>-2</v>
      </c>
      <c r="AG22" s="150">
        <f>'2011'!AG22-'2001'!AG22</f>
        <v>10</v>
      </c>
      <c r="AH22" s="150">
        <f>'2011'!AH22-'2001'!AH22</f>
        <v>-10</v>
      </c>
      <c r="AI22" s="150">
        <f>'2011'!AI22-'2001'!AI22</f>
        <v>-1</v>
      </c>
      <c r="AJ22" s="150">
        <f>'2011'!AJ22-'2001'!AJ22</f>
        <v>2</v>
      </c>
      <c r="AK22" s="151">
        <f>'2011'!AK22-'2001'!AK22</f>
        <v>1</v>
      </c>
      <c r="AL22" s="151">
        <f>'2011'!AL22-'2001'!AL22</f>
        <v>-2</v>
      </c>
      <c r="AM22" s="151">
        <f>'2011'!AM22-'2001'!AM22</f>
        <v>3</v>
      </c>
      <c r="AN22" s="151">
        <f>'2011'!AN22-'2001'!AN22</f>
        <v>129</v>
      </c>
      <c r="AO22" s="151">
        <f>'2011'!AO22-'2001'!AO22</f>
        <v>-18</v>
      </c>
      <c r="AP22" s="151">
        <f>'2011'!AP22-'2001'!AP22</f>
        <v>-12</v>
      </c>
      <c r="AQ22" s="151">
        <f>'2011'!AQ22-'2001'!AQ22</f>
        <v>31</v>
      </c>
      <c r="AR22" s="151">
        <f>'2011'!AR22-'2001'!AR22</f>
        <v>22</v>
      </c>
      <c r="AS22" s="151">
        <f>'2011'!AS22-'2001'!AS22</f>
        <v>1</v>
      </c>
      <c r="AT22" s="152">
        <f>'2011'!AT22-'2001'!AT22</f>
        <v>263</v>
      </c>
      <c r="AU22" s="152">
        <f>'2011'!AU22-'2001'!AU22</f>
        <v>11</v>
      </c>
      <c r="AV22" s="153">
        <f>'2011'!AV22-'2001'!AV22</f>
        <v>7141</v>
      </c>
    </row>
    <row r="23" spans="1:48" x14ac:dyDescent="0.3">
      <c r="A23" s="369"/>
      <c r="B23" s="74" t="s">
        <v>15</v>
      </c>
      <c r="C23" s="163">
        <f>'2011'!C23-'2001'!C23</f>
        <v>-14</v>
      </c>
      <c r="D23" s="148">
        <f>'2011'!D23-'2001'!D23</f>
        <v>21</v>
      </c>
      <c r="E23" s="148">
        <f>'2011'!E23-'2001'!E23</f>
        <v>250</v>
      </c>
      <c r="F23" s="148">
        <f>'2011'!F23-'2001'!F23</f>
        <v>-6</v>
      </c>
      <c r="G23" s="148">
        <f>'2011'!G23-'2001'!G23</f>
        <v>9</v>
      </c>
      <c r="H23" s="148">
        <f>'2011'!H23-'2001'!H23</f>
        <v>40</v>
      </c>
      <c r="I23" s="148">
        <f>'2011'!I23-'2001'!I23</f>
        <v>304</v>
      </c>
      <c r="J23" s="148">
        <f>'2011'!J23-'2001'!J23</f>
        <v>13</v>
      </c>
      <c r="K23" s="148">
        <f>'2011'!K23-'2001'!K23</f>
        <v>21</v>
      </c>
      <c r="L23" s="148">
        <f>'2011'!L23-'2001'!L23</f>
        <v>2</v>
      </c>
      <c r="M23" s="148">
        <f>'2011'!M23-'2001'!M23</f>
        <v>147</v>
      </c>
      <c r="N23" s="148">
        <f>'2011'!N23-'2001'!N23</f>
        <v>38</v>
      </c>
      <c r="O23" s="149">
        <f>'2011'!O23-'2001'!O23</f>
        <v>825</v>
      </c>
      <c r="P23" s="148">
        <f>'2011'!P23-'2001'!P23</f>
        <v>16</v>
      </c>
      <c r="Q23" s="149">
        <f>'2011'!Q23-'2001'!Q23</f>
        <v>841</v>
      </c>
      <c r="R23" s="148">
        <f>'2011'!R23-'2001'!R23</f>
        <v>-235</v>
      </c>
      <c r="S23" s="164">
        <f>'2011'!S23-'2001'!S23</f>
        <v>7422</v>
      </c>
      <c r="T23" s="148">
        <f>'2011'!T23-'2001'!T23</f>
        <v>3127</v>
      </c>
      <c r="U23" s="148">
        <f>'2011'!U23-'2001'!U23</f>
        <v>-713</v>
      </c>
      <c r="V23" s="149">
        <f>'2011'!V23-'2001'!V23</f>
        <v>9601</v>
      </c>
      <c r="W23" s="150">
        <f>'2011'!W23-'2001'!W23</f>
        <v>9</v>
      </c>
      <c r="X23" s="150">
        <f>'2011'!X23-'2001'!X23</f>
        <v>-13</v>
      </c>
      <c r="Y23" s="150">
        <f>'2011'!Y23-'2001'!Y23</f>
        <v>15</v>
      </c>
      <c r="Z23" s="150">
        <f>'2011'!Z23-'2001'!Z23</f>
        <v>9</v>
      </c>
      <c r="AA23" s="150">
        <f>'2011'!AA23-'2001'!AA23</f>
        <v>-9</v>
      </c>
      <c r="AB23" s="150">
        <f>'2011'!AB23-'2001'!AB23</f>
        <v>-7</v>
      </c>
      <c r="AC23" s="150">
        <f>'2011'!AC23-'2001'!AC23</f>
        <v>-16</v>
      </c>
      <c r="AD23" s="150">
        <f>'2011'!AD23-'2001'!AD23</f>
        <v>-8</v>
      </c>
      <c r="AE23" s="150">
        <f>'2011'!AE23-'2001'!AE23</f>
        <v>-5</v>
      </c>
      <c r="AF23" s="150">
        <f>'2011'!AF23-'2001'!AF23</f>
        <v>-2</v>
      </c>
      <c r="AG23" s="150">
        <f>'2011'!AG23-'2001'!AG23</f>
        <v>4</v>
      </c>
      <c r="AH23" s="150">
        <f>'2011'!AH23-'2001'!AH23</f>
        <v>-12</v>
      </c>
      <c r="AI23" s="150">
        <f>'2011'!AI23-'2001'!AI23</f>
        <v>3</v>
      </c>
      <c r="AJ23" s="150">
        <f>'2011'!AJ23-'2001'!AJ23</f>
        <v>-4</v>
      </c>
      <c r="AK23" s="151">
        <f>'2011'!AK23-'2001'!AK23</f>
        <v>7</v>
      </c>
      <c r="AL23" s="151">
        <f>'2011'!AL23-'2001'!AL23</f>
        <v>7</v>
      </c>
      <c r="AM23" s="151">
        <f>'2011'!AM23-'2001'!AM23</f>
        <v>29</v>
      </c>
      <c r="AN23" s="151">
        <f>'2011'!AN23-'2001'!AN23</f>
        <v>38</v>
      </c>
      <c r="AO23" s="151">
        <f>'2011'!AO23-'2001'!AO23</f>
        <v>-21</v>
      </c>
      <c r="AP23" s="151">
        <f>'2011'!AP23-'2001'!AP23</f>
        <v>-3</v>
      </c>
      <c r="AQ23" s="151">
        <f>'2011'!AQ23-'2001'!AQ23</f>
        <v>-5</v>
      </c>
      <c r="AR23" s="151">
        <f>'2011'!AR23-'2001'!AR23</f>
        <v>102</v>
      </c>
      <c r="AS23" s="151">
        <f>'2011'!AS23-'2001'!AS23</f>
        <v>-3</v>
      </c>
      <c r="AT23" s="152">
        <f>'2011'!AT23-'2001'!AT23</f>
        <v>255</v>
      </c>
      <c r="AU23" s="152">
        <f>'2011'!AU23-'2001'!AU23</f>
        <v>31</v>
      </c>
      <c r="AV23" s="153">
        <f>'2011'!AV23-'2001'!AV23</f>
        <v>10843</v>
      </c>
    </row>
    <row r="24" spans="1:48" x14ac:dyDescent="0.3">
      <c r="A24" s="369"/>
      <c r="B24" s="74" t="s">
        <v>33</v>
      </c>
      <c r="C24" s="163">
        <f>'2011'!C24-'2001'!C24</f>
        <v>21</v>
      </c>
      <c r="D24" s="148">
        <f>'2011'!D24-'2001'!D24</f>
        <v>129</v>
      </c>
      <c r="E24" s="148">
        <f>'2011'!E24-'2001'!E24</f>
        <v>468</v>
      </c>
      <c r="F24" s="148">
        <f>'2011'!F24-'2001'!F24</f>
        <v>-4</v>
      </c>
      <c r="G24" s="148">
        <f>'2011'!G24-'2001'!G24</f>
        <v>95</v>
      </c>
      <c r="H24" s="148">
        <f>'2011'!H24-'2001'!H24</f>
        <v>74</v>
      </c>
      <c r="I24" s="148">
        <f>'2011'!I24-'2001'!I24</f>
        <v>100</v>
      </c>
      <c r="J24" s="148">
        <f>'2011'!J24-'2001'!J24</f>
        <v>23</v>
      </c>
      <c r="K24" s="148">
        <f>'2011'!K24-'2001'!K24</f>
        <v>38</v>
      </c>
      <c r="L24" s="148">
        <f>'2011'!L24-'2001'!L24</f>
        <v>46</v>
      </c>
      <c r="M24" s="148">
        <f>'2011'!M24-'2001'!M24</f>
        <v>31</v>
      </c>
      <c r="N24" s="148">
        <f>'2011'!N24-'2001'!N24</f>
        <v>92</v>
      </c>
      <c r="O24" s="149">
        <f>'2011'!O24-'2001'!O24</f>
        <v>1113</v>
      </c>
      <c r="P24" s="148">
        <f>'2011'!P24-'2001'!P24</f>
        <v>139</v>
      </c>
      <c r="Q24" s="149">
        <f>'2011'!Q24-'2001'!Q24</f>
        <v>1252</v>
      </c>
      <c r="R24" s="148">
        <f>'2011'!R24-'2001'!R24</f>
        <v>777</v>
      </c>
      <c r="S24" s="148">
        <f>'2011'!S24-'2001'!S24</f>
        <v>546</v>
      </c>
      <c r="T24" s="164">
        <f>'2011'!T24-'2001'!T24</f>
        <v>347090</v>
      </c>
      <c r="U24" s="148">
        <f>'2011'!U24-'2001'!U24</f>
        <v>25968</v>
      </c>
      <c r="V24" s="149">
        <f>'2011'!V24-'2001'!V24</f>
        <v>374381</v>
      </c>
      <c r="W24" s="150">
        <f>'2011'!W24-'2001'!W24</f>
        <v>335</v>
      </c>
      <c r="X24" s="150">
        <f>'2011'!X24-'2001'!X24</f>
        <v>258</v>
      </c>
      <c r="Y24" s="150">
        <f>'2011'!Y24-'2001'!Y24</f>
        <v>571</v>
      </c>
      <c r="Z24" s="150">
        <f>'2011'!Z24-'2001'!Z24</f>
        <v>-72</v>
      </c>
      <c r="AA24" s="150">
        <f>'2011'!AA24-'2001'!AA24</f>
        <v>129</v>
      </c>
      <c r="AB24" s="150">
        <f>'2011'!AB24-'2001'!AB24</f>
        <v>-41</v>
      </c>
      <c r="AC24" s="150">
        <f>'2011'!AC24-'2001'!AC24</f>
        <v>248</v>
      </c>
      <c r="AD24" s="150">
        <f>'2011'!AD24-'2001'!AD24</f>
        <v>49</v>
      </c>
      <c r="AE24" s="150">
        <f>'2011'!AE24-'2001'!AE24</f>
        <v>143</v>
      </c>
      <c r="AF24" s="150">
        <f>'2011'!AF24-'2001'!AF24</f>
        <v>149</v>
      </c>
      <c r="AG24" s="150">
        <f>'2011'!AG24-'2001'!AG24</f>
        <v>202</v>
      </c>
      <c r="AH24" s="150">
        <f>'2011'!AH24-'2001'!AH24</f>
        <v>26</v>
      </c>
      <c r="AI24" s="150">
        <f>'2011'!AI24-'2001'!AI24</f>
        <v>7</v>
      </c>
      <c r="AJ24" s="150">
        <f>'2011'!AJ24-'2001'!AJ24</f>
        <v>-6</v>
      </c>
      <c r="AK24" s="151">
        <f>'2011'!AK24-'2001'!AK24</f>
        <v>103</v>
      </c>
      <c r="AL24" s="151">
        <f>'2011'!AL24-'2001'!AL24</f>
        <v>231</v>
      </c>
      <c r="AM24" s="151">
        <f>'2011'!AM24-'2001'!AM24</f>
        <v>110</v>
      </c>
      <c r="AN24" s="151">
        <f>'2011'!AN24-'2001'!AN24</f>
        <v>2123</v>
      </c>
      <c r="AO24" s="151">
        <f>'2011'!AO24-'2001'!AO24</f>
        <v>180</v>
      </c>
      <c r="AP24" s="151">
        <f>'2011'!AP24-'2001'!AP24</f>
        <v>2179</v>
      </c>
      <c r="AQ24" s="151">
        <f>'2011'!AQ24-'2001'!AQ24</f>
        <v>520</v>
      </c>
      <c r="AR24" s="151">
        <f>'2011'!AR24-'2001'!AR24</f>
        <v>2629</v>
      </c>
      <c r="AS24" s="151">
        <f>'2011'!AS24-'2001'!AS24</f>
        <v>535</v>
      </c>
      <c r="AT24" s="152">
        <f>'2011'!AT24-'2001'!AT24</f>
        <v>4872</v>
      </c>
      <c r="AU24" s="152">
        <f>'2011'!AU24-'2001'!AU24</f>
        <v>1654</v>
      </c>
      <c r="AV24" s="153">
        <f>'2011'!AV24-'2001'!AV24</f>
        <v>392767</v>
      </c>
    </row>
    <row r="25" spans="1:48" x14ac:dyDescent="0.3">
      <c r="A25" s="369"/>
      <c r="B25" s="74" t="s">
        <v>34</v>
      </c>
      <c r="C25" s="163">
        <f>'2011'!C25-'2001'!C25</f>
        <v>54</v>
      </c>
      <c r="D25" s="148">
        <f>'2011'!D25-'2001'!D25</f>
        <v>50</v>
      </c>
      <c r="E25" s="148">
        <f>'2011'!E25-'2001'!E25</f>
        <v>905</v>
      </c>
      <c r="F25" s="148">
        <f>'2011'!F25-'2001'!F25</f>
        <v>-21</v>
      </c>
      <c r="G25" s="148">
        <f>'2011'!G25-'2001'!G25</f>
        <v>65</v>
      </c>
      <c r="H25" s="148">
        <f>'2011'!H25-'2001'!H25</f>
        <v>79</v>
      </c>
      <c r="I25" s="148">
        <f>'2011'!I25-'2001'!I25</f>
        <v>113</v>
      </c>
      <c r="J25" s="148">
        <f>'2011'!J25-'2001'!J25</f>
        <v>34</v>
      </c>
      <c r="K25" s="148">
        <f>'2011'!K25-'2001'!K25</f>
        <v>55</v>
      </c>
      <c r="L25" s="148">
        <f>'2011'!L25-'2001'!L25</f>
        <v>42</v>
      </c>
      <c r="M25" s="148">
        <f>'2011'!M25-'2001'!M25</f>
        <v>-36</v>
      </c>
      <c r="N25" s="148">
        <f>'2011'!N25-'2001'!N25</f>
        <v>24</v>
      </c>
      <c r="O25" s="149">
        <f>'2011'!O25-'2001'!O25</f>
        <v>1364</v>
      </c>
      <c r="P25" s="148">
        <f>'2011'!P25-'2001'!P25</f>
        <v>247</v>
      </c>
      <c r="Q25" s="149">
        <f>'2011'!Q25-'2001'!Q25</f>
        <v>1611</v>
      </c>
      <c r="R25" s="148">
        <f>'2011'!R25-'2001'!R25</f>
        <v>1077</v>
      </c>
      <c r="S25" s="148">
        <f>'2011'!S25-'2001'!S25</f>
        <v>1718</v>
      </c>
      <c r="T25" s="148">
        <f>'2011'!T25-'2001'!T25</f>
        <v>78039</v>
      </c>
      <c r="U25" s="164">
        <f>'2011'!U25-'2001'!U25</f>
        <v>181585</v>
      </c>
      <c r="V25" s="149">
        <f>'2011'!V25-'2001'!V25</f>
        <v>262419</v>
      </c>
      <c r="W25" s="150">
        <f>'2011'!W25-'2001'!W25</f>
        <v>560</v>
      </c>
      <c r="X25" s="150">
        <f>'2011'!X25-'2001'!X25</f>
        <v>300</v>
      </c>
      <c r="Y25" s="150">
        <f>'2011'!Y25-'2001'!Y25</f>
        <v>2195</v>
      </c>
      <c r="Z25" s="150">
        <f>'2011'!Z25-'2001'!Z25</f>
        <v>-210</v>
      </c>
      <c r="AA25" s="150">
        <f>'2011'!AA25-'2001'!AA25</f>
        <v>-39</v>
      </c>
      <c r="AB25" s="150">
        <f>'2011'!AB25-'2001'!AB25</f>
        <v>114</v>
      </c>
      <c r="AC25" s="150">
        <f>'2011'!AC25-'2001'!AC25</f>
        <v>1107</v>
      </c>
      <c r="AD25" s="150">
        <f>'2011'!AD25-'2001'!AD25</f>
        <v>34</v>
      </c>
      <c r="AE25" s="150">
        <f>'2011'!AE25-'2001'!AE25</f>
        <v>-102</v>
      </c>
      <c r="AF25" s="150">
        <f>'2011'!AF25-'2001'!AF25</f>
        <v>-28</v>
      </c>
      <c r="AG25" s="150">
        <f>'2011'!AG25-'2001'!AG25</f>
        <v>276</v>
      </c>
      <c r="AH25" s="150">
        <f>'2011'!AH25-'2001'!AH25</f>
        <v>95</v>
      </c>
      <c r="AI25" s="150">
        <f>'2011'!AI25-'2001'!AI25</f>
        <v>88</v>
      </c>
      <c r="AJ25" s="150">
        <f>'2011'!AJ25-'2001'!AJ25</f>
        <v>4</v>
      </c>
      <c r="AK25" s="151">
        <f>'2011'!AK25-'2001'!AK25</f>
        <v>142</v>
      </c>
      <c r="AL25" s="151">
        <f>'2011'!AL25-'2001'!AL25</f>
        <v>674</v>
      </c>
      <c r="AM25" s="151">
        <f>'2011'!AM25-'2001'!AM25</f>
        <v>-42</v>
      </c>
      <c r="AN25" s="151">
        <f>'2011'!AN25-'2001'!AN25</f>
        <v>4330</v>
      </c>
      <c r="AO25" s="151">
        <f>'2011'!AO25-'2001'!AO25</f>
        <v>-137</v>
      </c>
      <c r="AP25" s="151">
        <f>'2011'!AP25-'2001'!AP25</f>
        <v>4259</v>
      </c>
      <c r="AQ25" s="151">
        <f>'2011'!AQ25-'2001'!AQ25</f>
        <v>558</v>
      </c>
      <c r="AR25" s="151">
        <f>'2011'!AR25-'2001'!AR25</f>
        <v>6971</v>
      </c>
      <c r="AS25" s="151">
        <f>'2011'!AS25-'2001'!AS25</f>
        <v>470</v>
      </c>
      <c r="AT25" s="152">
        <f>'2011'!AT25-'2001'!AT25</f>
        <v>5859</v>
      </c>
      <c r="AU25" s="152">
        <f>'2011'!AU25-'2001'!AU25</f>
        <v>1534</v>
      </c>
      <c r="AV25" s="153">
        <f>'2011'!AV25-'2001'!AV25</f>
        <v>293042</v>
      </c>
    </row>
    <row r="26" spans="1:48" ht="27" customHeight="1" x14ac:dyDescent="0.3">
      <c r="A26" s="369"/>
      <c r="B26" s="77" t="s">
        <v>47</v>
      </c>
      <c r="C26" s="165">
        <f>'2011'!C26-'2001'!C26</f>
        <v>59</v>
      </c>
      <c r="D26" s="149">
        <f>'2011'!D26-'2001'!D26</f>
        <v>225</v>
      </c>
      <c r="E26" s="149">
        <f>'2011'!E26-'2001'!E26</f>
        <v>2098</v>
      </c>
      <c r="F26" s="149">
        <f>'2011'!F26-'2001'!F26</f>
        <v>-33</v>
      </c>
      <c r="G26" s="149">
        <f>'2011'!G26-'2001'!G26</f>
        <v>233</v>
      </c>
      <c r="H26" s="149">
        <f>'2011'!H26-'2001'!H26</f>
        <v>252</v>
      </c>
      <c r="I26" s="149">
        <f>'2011'!I26-'2001'!I26</f>
        <v>554</v>
      </c>
      <c r="J26" s="149">
        <f>'2011'!J26-'2001'!J26</f>
        <v>95</v>
      </c>
      <c r="K26" s="149">
        <f>'2011'!K26-'2001'!K26</f>
        <v>198</v>
      </c>
      <c r="L26" s="149">
        <f>'2011'!L26-'2001'!L26</f>
        <v>106</v>
      </c>
      <c r="M26" s="149">
        <f>'2011'!M26-'2001'!M26</f>
        <v>279</v>
      </c>
      <c r="N26" s="149">
        <f>'2011'!N26-'2001'!N26</f>
        <v>202</v>
      </c>
      <c r="O26" s="149">
        <f>'2011'!O26-'2001'!O26</f>
        <v>4268</v>
      </c>
      <c r="P26" s="149">
        <f>'2011'!P26-'2001'!P26</f>
        <v>566</v>
      </c>
      <c r="Q26" s="149">
        <f>'2011'!Q26-'2001'!Q26</f>
        <v>4834</v>
      </c>
      <c r="R26" s="149">
        <f>'2011'!R26-'2001'!R26</f>
        <v>6918</v>
      </c>
      <c r="S26" s="149">
        <f>'2011'!S26-'2001'!S26</f>
        <v>9535</v>
      </c>
      <c r="T26" s="149">
        <f>'2011'!T26-'2001'!T26</f>
        <v>427452</v>
      </c>
      <c r="U26" s="149">
        <f>'2011'!U26-'2001'!U26</f>
        <v>207980</v>
      </c>
      <c r="V26" s="166">
        <f>'2011'!V26-'2001'!V26</f>
        <v>651885</v>
      </c>
      <c r="W26" s="156">
        <f>'2011'!W26-'2001'!W26</f>
        <v>917</v>
      </c>
      <c r="X26" s="156">
        <f>'2011'!X26-'2001'!X26</f>
        <v>564</v>
      </c>
      <c r="Y26" s="156">
        <f>'2011'!Y26-'2001'!Y26</f>
        <v>2822</v>
      </c>
      <c r="Z26" s="156">
        <f>'2011'!Z26-'2001'!Z26</f>
        <v>-262</v>
      </c>
      <c r="AA26" s="156">
        <f>'2011'!AA26-'2001'!AA26</f>
        <v>87</v>
      </c>
      <c r="AB26" s="156">
        <f>'2011'!AB26-'2001'!AB26</f>
        <v>74</v>
      </c>
      <c r="AC26" s="156">
        <f>'2011'!AC26-'2001'!AC26</f>
        <v>1346</v>
      </c>
      <c r="AD26" s="156">
        <f>'2011'!AD26-'2001'!AD26</f>
        <v>68</v>
      </c>
      <c r="AE26" s="156">
        <f>'2011'!AE26-'2001'!AE26</f>
        <v>37</v>
      </c>
      <c r="AF26" s="156">
        <f>'2011'!AF26-'2001'!AF26</f>
        <v>117</v>
      </c>
      <c r="AG26" s="156">
        <f>'2011'!AG26-'2001'!AG26</f>
        <v>492</v>
      </c>
      <c r="AH26" s="156">
        <f>'2011'!AH26-'2001'!AH26</f>
        <v>99</v>
      </c>
      <c r="AI26" s="156">
        <f>'2011'!AI26-'2001'!AI26</f>
        <v>97</v>
      </c>
      <c r="AJ26" s="156">
        <f>'2011'!AJ26-'2001'!AJ26</f>
        <v>-4</v>
      </c>
      <c r="AK26" s="157">
        <f>'2011'!AK26-'2001'!AK26</f>
        <v>253</v>
      </c>
      <c r="AL26" s="157">
        <f>'2011'!AL26-'2001'!AL26</f>
        <v>910</v>
      </c>
      <c r="AM26" s="157">
        <f>'2011'!AM26-'2001'!AM26</f>
        <v>100</v>
      </c>
      <c r="AN26" s="157">
        <f>'2011'!AN26-'2001'!AN26</f>
        <v>6620</v>
      </c>
      <c r="AO26" s="157">
        <f>'2011'!AO26-'2001'!AO26</f>
        <v>4</v>
      </c>
      <c r="AP26" s="157">
        <f>'2011'!AP26-'2001'!AP26</f>
        <v>6423</v>
      </c>
      <c r="AQ26" s="157">
        <f>'2011'!AQ26-'2001'!AQ26</f>
        <v>1104</v>
      </c>
      <c r="AR26" s="157">
        <f>'2011'!AR26-'2001'!AR26</f>
        <v>9724</v>
      </c>
      <c r="AS26" s="157">
        <f>'2011'!AS26-'2001'!AS26</f>
        <v>1003</v>
      </c>
      <c r="AT26" s="158">
        <f>'2011'!AT26-'2001'!AT26</f>
        <v>11249</v>
      </c>
      <c r="AU26" s="158">
        <f>'2011'!AU26-'2001'!AU26</f>
        <v>3230</v>
      </c>
      <c r="AV26" s="153">
        <f>'2011'!AV26-'2001'!AV26</f>
        <v>703793</v>
      </c>
    </row>
    <row r="27" spans="1:48" ht="27" customHeight="1" x14ac:dyDescent="0.3">
      <c r="A27" s="369"/>
      <c r="B27" s="80" t="s">
        <v>16</v>
      </c>
      <c r="C27" s="167">
        <f>'2011'!C27-'2001'!C27</f>
        <v>-3</v>
      </c>
      <c r="D27" s="150">
        <f>'2011'!D27-'2001'!D27</f>
        <v>2</v>
      </c>
      <c r="E27" s="150">
        <f>'2011'!E27-'2001'!E27</f>
        <v>23</v>
      </c>
      <c r="F27" s="150">
        <f>'2011'!F27-'2001'!F27</f>
        <v>-5</v>
      </c>
      <c r="G27" s="150">
        <f>'2011'!G27-'2001'!G27</f>
        <v>0</v>
      </c>
      <c r="H27" s="150">
        <f>'2011'!H27-'2001'!H27</f>
        <v>-4</v>
      </c>
      <c r="I27" s="150">
        <f>'2011'!I27-'2001'!I27</f>
        <v>-3</v>
      </c>
      <c r="J27" s="150">
        <f>'2011'!J27-'2001'!J27</f>
        <v>0</v>
      </c>
      <c r="K27" s="150">
        <f>'2011'!K27-'2001'!K27</f>
        <v>1</v>
      </c>
      <c r="L27" s="150">
        <f>'2011'!L27-'2001'!L27</f>
        <v>-8</v>
      </c>
      <c r="M27" s="150">
        <f>'2011'!M27-'2001'!M27</f>
        <v>-3</v>
      </c>
      <c r="N27" s="150">
        <f>'2011'!N27-'2001'!N27</f>
        <v>3</v>
      </c>
      <c r="O27" s="156">
        <f>'2011'!O27-'2001'!O27</f>
        <v>3</v>
      </c>
      <c r="P27" s="150">
        <f>'2011'!P27-'2001'!P27</f>
        <v>27</v>
      </c>
      <c r="Q27" s="156">
        <f>'2011'!Q27-'2001'!Q27</f>
        <v>30</v>
      </c>
      <c r="R27" s="150">
        <f>'2011'!R27-'2001'!R27</f>
        <v>-7</v>
      </c>
      <c r="S27" s="150">
        <f>'2011'!S27-'2001'!S27</f>
        <v>2</v>
      </c>
      <c r="T27" s="150">
        <f>'2011'!T27-'2001'!T27</f>
        <v>404</v>
      </c>
      <c r="U27" s="150">
        <f>'2011'!U27-'2001'!U27</f>
        <v>148</v>
      </c>
      <c r="V27" s="156">
        <f>'2011'!V27-'2001'!V27</f>
        <v>547</v>
      </c>
      <c r="W27" s="168">
        <f>'2011'!W27-'2001'!W27</f>
        <v>1617</v>
      </c>
      <c r="X27" s="150">
        <f>'2011'!X27-'2001'!X27</f>
        <v>7</v>
      </c>
      <c r="Y27" s="150">
        <f>'2011'!Y27-'2001'!Y27</f>
        <v>2</v>
      </c>
      <c r="Z27" s="150">
        <f>'2011'!Z27-'2001'!Z27</f>
        <v>-12</v>
      </c>
      <c r="AA27" s="150">
        <f>'2011'!AA27-'2001'!AA27</f>
        <v>-2</v>
      </c>
      <c r="AB27" s="150">
        <f>'2011'!AB27-'2001'!AB27</f>
        <v>9</v>
      </c>
      <c r="AC27" s="150">
        <f>'2011'!AC27-'2001'!AC27</f>
        <v>45</v>
      </c>
      <c r="AD27" s="150">
        <f>'2011'!AD27-'2001'!AD27</f>
        <v>-7</v>
      </c>
      <c r="AE27" s="150">
        <f>'2011'!AE27-'2001'!AE27</f>
        <v>-4</v>
      </c>
      <c r="AF27" s="150">
        <f>'2011'!AF27-'2001'!AF27</f>
        <v>491</v>
      </c>
      <c r="AG27" s="150">
        <f>'2011'!AG27-'2001'!AG27</f>
        <v>1</v>
      </c>
      <c r="AH27" s="150">
        <f>'2011'!AH27-'2001'!AH27</f>
        <v>-4</v>
      </c>
      <c r="AI27" s="150">
        <f>'2011'!AI27-'2001'!AI27</f>
        <v>0</v>
      </c>
      <c r="AJ27" s="150">
        <f>'2011'!AJ27-'2001'!AJ27</f>
        <v>1</v>
      </c>
      <c r="AK27" s="151">
        <f>'2011'!AK27-'2001'!AK27</f>
        <v>840</v>
      </c>
      <c r="AL27" s="151">
        <f>'2011'!AL27-'2001'!AL27</f>
        <v>149</v>
      </c>
      <c r="AM27" s="151">
        <f>'2011'!AM27-'2001'!AM27</f>
        <v>15</v>
      </c>
      <c r="AN27" s="151">
        <f>'2011'!AN27-'2001'!AN27</f>
        <v>-9</v>
      </c>
      <c r="AO27" s="151">
        <f>'2011'!AO27-'2001'!AO27</f>
        <v>17</v>
      </c>
      <c r="AP27" s="151">
        <f>'2011'!AP27-'2001'!AP27</f>
        <v>2704</v>
      </c>
      <c r="AQ27" s="151">
        <f>'2011'!AQ27-'2001'!AQ27</f>
        <v>35</v>
      </c>
      <c r="AR27" s="151">
        <f>'2011'!AR27-'2001'!AR27</f>
        <v>44</v>
      </c>
      <c r="AS27" s="151">
        <f>'2011'!AS27-'2001'!AS27</f>
        <v>14</v>
      </c>
      <c r="AT27" s="152">
        <f>'2011'!AT27-'2001'!AT27</f>
        <v>628</v>
      </c>
      <c r="AU27" s="152">
        <f>'2011'!AU27-'2001'!AU27</f>
        <v>21</v>
      </c>
      <c r="AV27" s="153">
        <f>'2011'!AV27-'2001'!AV27</f>
        <v>7179</v>
      </c>
    </row>
    <row r="28" spans="1:48" x14ac:dyDescent="0.3">
      <c r="A28" s="369"/>
      <c r="B28" s="80" t="s">
        <v>18</v>
      </c>
      <c r="C28" s="167">
        <f>'2011'!C28-'2001'!C28</f>
        <v>-3</v>
      </c>
      <c r="D28" s="150">
        <f>'2011'!D28-'2001'!D28</f>
        <v>1</v>
      </c>
      <c r="E28" s="150">
        <f>'2011'!E28-'2001'!E28</f>
        <v>34</v>
      </c>
      <c r="F28" s="150">
        <f>'2011'!F28-'2001'!F28</f>
        <v>1</v>
      </c>
      <c r="G28" s="150">
        <f>'2011'!G28-'2001'!G28</f>
        <v>15</v>
      </c>
      <c r="H28" s="150">
        <f>'2011'!H28-'2001'!H28</f>
        <v>1</v>
      </c>
      <c r="I28" s="150">
        <f>'2011'!I28-'2001'!I28</f>
        <v>3</v>
      </c>
      <c r="J28" s="150">
        <f>'2011'!J28-'2001'!J28</f>
        <v>3</v>
      </c>
      <c r="K28" s="150">
        <f>'2011'!K28-'2001'!K28</f>
        <v>12</v>
      </c>
      <c r="L28" s="150">
        <f>'2011'!L28-'2001'!L28</f>
        <v>3</v>
      </c>
      <c r="M28" s="150">
        <f>'2011'!M28-'2001'!M28</f>
        <v>-3</v>
      </c>
      <c r="N28" s="150">
        <f>'2011'!N28-'2001'!N28</f>
        <v>49</v>
      </c>
      <c r="O28" s="156">
        <f>'2011'!O28-'2001'!O28</f>
        <v>116</v>
      </c>
      <c r="P28" s="150">
        <f>'2011'!P28-'2001'!P28</f>
        <v>-10</v>
      </c>
      <c r="Q28" s="156">
        <f>'2011'!Q28-'2001'!Q28</f>
        <v>106</v>
      </c>
      <c r="R28" s="150">
        <f>'2011'!R28-'2001'!R28</f>
        <v>-2</v>
      </c>
      <c r="S28" s="150">
        <f>'2011'!S28-'2001'!S28</f>
        <v>4</v>
      </c>
      <c r="T28" s="150">
        <f>'2011'!T28-'2001'!T28</f>
        <v>1774</v>
      </c>
      <c r="U28" s="150">
        <f>'2011'!U28-'2001'!U28</f>
        <v>162</v>
      </c>
      <c r="V28" s="156">
        <f>'2011'!V28-'2001'!V28</f>
        <v>1938</v>
      </c>
      <c r="W28" s="150">
        <f>'2011'!W28-'2001'!W28</f>
        <v>8</v>
      </c>
      <c r="X28" s="168">
        <f>'2011'!X28-'2001'!X28</f>
        <v>8430</v>
      </c>
      <c r="Y28" s="150">
        <f>'2011'!Y28-'2001'!Y28</f>
        <v>173</v>
      </c>
      <c r="Z28" s="150">
        <f>'2011'!Z28-'2001'!Z28</f>
        <v>-1</v>
      </c>
      <c r="AA28" s="150">
        <f>'2011'!AA28-'2001'!AA28</f>
        <v>-4</v>
      </c>
      <c r="AB28" s="150">
        <f>'2011'!AB28-'2001'!AB28</f>
        <v>3</v>
      </c>
      <c r="AC28" s="150">
        <f>'2011'!AC28-'2001'!AC28</f>
        <v>-4</v>
      </c>
      <c r="AD28" s="150">
        <f>'2011'!AD28-'2001'!AD28</f>
        <v>-6</v>
      </c>
      <c r="AE28" s="150">
        <f>'2011'!AE28-'2001'!AE28</f>
        <v>8</v>
      </c>
      <c r="AF28" s="150">
        <f>'2011'!AF28-'2001'!AF28</f>
        <v>7</v>
      </c>
      <c r="AG28" s="150">
        <f>'2011'!AG28-'2001'!AG28</f>
        <v>10</v>
      </c>
      <c r="AH28" s="150">
        <f>'2011'!AH28-'2001'!AH28</f>
        <v>2</v>
      </c>
      <c r="AI28" s="150">
        <f>'2011'!AI28-'2001'!AI28</f>
        <v>-1</v>
      </c>
      <c r="AJ28" s="150">
        <f>'2011'!AJ28-'2001'!AJ28</f>
        <v>3</v>
      </c>
      <c r="AK28" s="151">
        <f>'2011'!AK28-'2001'!AK28</f>
        <v>-1</v>
      </c>
      <c r="AL28" s="151">
        <f>'2011'!AL28-'2001'!AL28</f>
        <v>-27</v>
      </c>
      <c r="AM28" s="151">
        <f>'2011'!AM28-'2001'!AM28</f>
        <v>9</v>
      </c>
      <c r="AN28" s="151">
        <f>'2011'!AN28-'2001'!AN28</f>
        <v>1093</v>
      </c>
      <c r="AO28" s="151">
        <f>'2011'!AO28-'2001'!AO28</f>
        <v>13</v>
      </c>
      <c r="AP28" s="151">
        <f>'2011'!AP28-'2001'!AP28</f>
        <v>-25</v>
      </c>
      <c r="AQ28" s="151">
        <f>'2011'!AQ28-'2001'!AQ28</f>
        <v>-5</v>
      </c>
      <c r="AR28" s="151">
        <f>'2011'!AR28-'2001'!AR28</f>
        <v>15</v>
      </c>
      <c r="AS28" s="151">
        <f>'2011'!AS28-'2001'!AS28</f>
        <v>-38</v>
      </c>
      <c r="AT28" s="152">
        <f>'2011'!AT28-'2001'!AT28</f>
        <v>83</v>
      </c>
      <c r="AU28" s="152">
        <f>'2011'!AU28-'2001'!AU28</f>
        <v>11</v>
      </c>
      <c r="AV28" s="153">
        <f>'2011'!AV28-'2001'!AV28</f>
        <v>11800</v>
      </c>
    </row>
    <row r="29" spans="1:48" x14ac:dyDescent="0.3">
      <c r="A29" s="369"/>
      <c r="B29" s="80" t="s">
        <v>17</v>
      </c>
      <c r="C29" s="167">
        <f>'2011'!C29-'2001'!C29</f>
        <v>-1</v>
      </c>
      <c r="D29" s="150">
        <f>'2011'!D29-'2001'!D29</f>
        <v>0</v>
      </c>
      <c r="E29" s="150">
        <f>'2011'!E29-'2001'!E29</f>
        <v>142</v>
      </c>
      <c r="F29" s="150">
        <f>'2011'!F29-'2001'!F29</f>
        <v>-3</v>
      </c>
      <c r="G29" s="150">
        <f>'2011'!G29-'2001'!G29</f>
        <v>-16</v>
      </c>
      <c r="H29" s="150">
        <f>'2011'!H29-'2001'!H29</f>
        <v>2</v>
      </c>
      <c r="I29" s="150">
        <f>'2011'!I29-'2001'!I29</f>
        <v>12</v>
      </c>
      <c r="J29" s="150">
        <f>'2011'!J29-'2001'!J29</f>
        <v>7</v>
      </c>
      <c r="K29" s="150">
        <f>'2011'!K29-'2001'!K29</f>
        <v>6</v>
      </c>
      <c r="L29" s="150">
        <f>'2011'!L29-'2001'!L29</f>
        <v>5</v>
      </c>
      <c r="M29" s="150">
        <f>'2011'!M29-'2001'!M29</f>
        <v>36</v>
      </c>
      <c r="N29" s="150">
        <f>'2011'!N29-'2001'!N29</f>
        <v>15</v>
      </c>
      <c r="O29" s="156">
        <f>'2011'!O29-'2001'!O29</f>
        <v>205</v>
      </c>
      <c r="P29" s="150">
        <f>'2011'!P29-'2001'!P29</f>
        <v>4</v>
      </c>
      <c r="Q29" s="156">
        <f>'2011'!Q29-'2001'!Q29</f>
        <v>209</v>
      </c>
      <c r="R29" s="150">
        <f>'2011'!R29-'2001'!R29</f>
        <v>52</v>
      </c>
      <c r="S29" s="150">
        <f>'2011'!S29-'2001'!S29</f>
        <v>36</v>
      </c>
      <c r="T29" s="150">
        <f>'2011'!T29-'2001'!T29</f>
        <v>1743</v>
      </c>
      <c r="U29" s="150">
        <f>'2011'!U29-'2001'!U29</f>
        <v>798</v>
      </c>
      <c r="V29" s="156">
        <f>'2011'!V29-'2001'!V29</f>
        <v>2629</v>
      </c>
      <c r="W29" s="150">
        <f>'2011'!W29-'2001'!W29</f>
        <v>-8</v>
      </c>
      <c r="X29" s="150">
        <f>'2011'!X29-'2001'!X29</f>
        <v>278</v>
      </c>
      <c r="Y29" s="168">
        <f>'2011'!Y29-'2001'!Y29</f>
        <v>3265</v>
      </c>
      <c r="Z29" s="150">
        <f>'2011'!Z29-'2001'!Z29</f>
        <v>-2</v>
      </c>
      <c r="AA29" s="150">
        <f>'2011'!AA29-'2001'!AA29</f>
        <v>-8</v>
      </c>
      <c r="AB29" s="150">
        <f>'2011'!AB29-'2001'!AB29</f>
        <v>-7</v>
      </c>
      <c r="AC29" s="150">
        <f>'2011'!AC29-'2001'!AC29</f>
        <v>2</v>
      </c>
      <c r="AD29" s="150">
        <f>'2011'!AD29-'2001'!AD29</f>
        <v>-3</v>
      </c>
      <c r="AE29" s="150">
        <f>'2011'!AE29-'2001'!AE29</f>
        <v>-4</v>
      </c>
      <c r="AF29" s="150">
        <f>'2011'!AF29-'2001'!AF29</f>
        <v>14</v>
      </c>
      <c r="AG29" s="150">
        <f>'2011'!AG29-'2001'!AG29</f>
        <v>2</v>
      </c>
      <c r="AH29" s="150">
        <f>'2011'!AH29-'2001'!AH29</f>
        <v>3</v>
      </c>
      <c r="AI29" s="150">
        <f>'2011'!AI29-'2001'!AI29</f>
        <v>-5</v>
      </c>
      <c r="AJ29" s="150">
        <f>'2011'!AJ29-'2001'!AJ29</f>
        <v>2</v>
      </c>
      <c r="AK29" s="151">
        <f>'2011'!AK29-'2001'!AK29</f>
        <v>-12</v>
      </c>
      <c r="AL29" s="151">
        <f>'2011'!AL29-'2001'!AL29</f>
        <v>11</v>
      </c>
      <c r="AM29" s="151">
        <f>'2011'!AM29-'2001'!AM29</f>
        <v>12</v>
      </c>
      <c r="AN29" s="151">
        <f>'2011'!AN29-'2001'!AN29</f>
        <v>1303</v>
      </c>
      <c r="AO29" s="151">
        <f>'2011'!AO29-'2001'!AO29</f>
        <v>13</v>
      </c>
      <c r="AP29" s="151">
        <f>'2011'!AP29-'2001'!AP29</f>
        <v>45</v>
      </c>
      <c r="AQ29" s="151">
        <f>'2011'!AQ29-'2001'!AQ29</f>
        <v>-11</v>
      </c>
      <c r="AR29" s="151">
        <f>'2011'!AR29-'2001'!AR29</f>
        <v>23</v>
      </c>
      <c r="AS29" s="151">
        <f>'2011'!AS29-'2001'!AS29</f>
        <v>-81</v>
      </c>
      <c r="AT29" s="152">
        <f>'2011'!AT29-'2001'!AT29</f>
        <v>467</v>
      </c>
      <c r="AU29" s="152">
        <f>'2011'!AU29-'2001'!AU29</f>
        <v>65</v>
      </c>
      <c r="AV29" s="153">
        <f>'2011'!AV29-'2001'!AV29</f>
        <v>8202</v>
      </c>
    </row>
    <row r="30" spans="1:48" x14ac:dyDescent="0.3">
      <c r="A30" s="369"/>
      <c r="B30" s="80" t="s">
        <v>19</v>
      </c>
      <c r="C30" s="167">
        <f>'2011'!C30-'2001'!C30</f>
        <v>-1</v>
      </c>
      <c r="D30" s="150">
        <f>'2011'!D30-'2001'!D30</f>
        <v>4</v>
      </c>
      <c r="E30" s="150">
        <f>'2011'!E30-'2001'!E30</f>
        <v>-7</v>
      </c>
      <c r="F30" s="150">
        <f>'2011'!F30-'2001'!F30</f>
        <v>-6</v>
      </c>
      <c r="G30" s="150">
        <f>'2011'!G30-'2001'!G30</f>
        <v>0</v>
      </c>
      <c r="H30" s="150">
        <f>'2011'!H30-'2001'!H30</f>
        <v>3</v>
      </c>
      <c r="I30" s="150">
        <f>'2011'!I30-'2001'!I30</f>
        <v>-1</v>
      </c>
      <c r="J30" s="150">
        <f>'2011'!J30-'2001'!J30</f>
        <v>4</v>
      </c>
      <c r="K30" s="150">
        <f>'2011'!K30-'2001'!K30</f>
        <v>3</v>
      </c>
      <c r="L30" s="150">
        <f>'2011'!L30-'2001'!L30</f>
        <v>0</v>
      </c>
      <c r="M30" s="150">
        <f>'2011'!M30-'2001'!M30</f>
        <v>2</v>
      </c>
      <c r="N30" s="150">
        <f>'2011'!N30-'2001'!N30</f>
        <v>-1</v>
      </c>
      <c r="O30" s="156">
        <f>'2011'!O30-'2001'!O30</f>
        <v>0</v>
      </c>
      <c r="P30" s="150">
        <f>'2011'!P30-'2001'!P30</f>
        <v>16</v>
      </c>
      <c r="Q30" s="156">
        <f>'2011'!Q30-'2001'!Q30</f>
        <v>16</v>
      </c>
      <c r="R30" s="150">
        <f>'2011'!R30-'2001'!R30</f>
        <v>-7</v>
      </c>
      <c r="S30" s="150">
        <f>'2011'!S30-'2001'!S30</f>
        <v>1</v>
      </c>
      <c r="T30" s="150">
        <f>'2011'!T30-'2001'!T30</f>
        <v>136</v>
      </c>
      <c r="U30" s="150">
        <f>'2011'!U30-'2001'!U30</f>
        <v>-577</v>
      </c>
      <c r="V30" s="156">
        <f>'2011'!V30-'2001'!V30</f>
        <v>-447</v>
      </c>
      <c r="W30" s="150">
        <f>'2011'!W30-'2001'!W30</f>
        <v>20</v>
      </c>
      <c r="X30" s="150">
        <f>'2011'!X30-'2001'!X30</f>
        <v>2</v>
      </c>
      <c r="Y30" s="150">
        <f>'2011'!Y30-'2001'!Y30</f>
        <v>-3</v>
      </c>
      <c r="Z30" s="168">
        <f>'2011'!Z30-'2001'!Z30</f>
        <v>182</v>
      </c>
      <c r="AA30" s="150">
        <f>'2011'!AA30-'2001'!AA30</f>
        <v>242</v>
      </c>
      <c r="AB30" s="150">
        <f>'2011'!AB30-'2001'!AB30</f>
        <v>-53</v>
      </c>
      <c r="AC30" s="150">
        <f>'2011'!AC30-'2001'!AC30</f>
        <v>116</v>
      </c>
      <c r="AD30" s="150">
        <f>'2011'!AD30-'2001'!AD30</f>
        <v>332</v>
      </c>
      <c r="AE30" s="150">
        <f>'2011'!AE30-'2001'!AE30</f>
        <v>310</v>
      </c>
      <c r="AF30" s="150">
        <f>'2011'!AF30-'2001'!AF30</f>
        <v>1</v>
      </c>
      <c r="AG30" s="150">
        <f>'2011'!AG30-'2001'!AG30</f>
        <v>-10</v>
      </c>
      <c r="AH30" s="150">
        <f>'2011'!AH30-'2001'!AH30</f>
        <v>-8</v>
      </c>
      <c r="AI30" s="150">
        <f>'2011'!AI30-'2001'!AI30</f>
        <v>3</v>
      </c>
      <c r="AJ30" s="150">
        <f>'2011'!AJ30-'2001'!AJ30</f>
        <v>3</v>
      </c>
      <c r="AK30" s="151">
        <f>'2011'!AK30-'2001'!AK30</f>
        <v>14</v>
      </c>
      <c r="AL30" s="151">
        <f>'2011'!AL30-'2001'!AL30</f>
        <v>87</v>
      </c>
      <c r="AM30" s="151">
        <f>'2011'!AM30-'2001'!AM30</f>
        <v>-6</v>
      </c>
      <c r="AN30" s="151">
        <f>'2011'!AN30-'2001'!AN30</f>
        <v>14</v>
      </c>
      <c r="AO30" s="151">
        <f>'2011'!AO30-'2001'!AO30</f>
        <v>278</v>
      </c>
      <c r="AP30" s="151">
        <f>'2011'!AP30-'2001'!AP30</f>
        <v>5</v>
      </c>
      <c r="AQ30" s="151">
        <f>'2011'!AQ30-'2001'!AQ30</f>
        <v>102</v>
      </c>
      <c r="AR30" s="151">
        <f>'2011'!AR30-'2001'!AR30</f>
        <v>880</v>
      </c>
      <c r="AS30" s="151">
        <f>'2011'!AS30-'2001'!AS30</f>
        <v>-8</v>
      </c>
      <c r="AT30" s="152">
        <f>'2011'!AT30-'2001'!AT30</f>
        <v>177</v>
      </c>
      <c r="AU30" s="152">
        <f>'2011'!AU30-'2001'!AU30</f>
        <v>7</v>
      </c>
      <c r="AV30" s="153">
        <f>'2011'!AV30-'2001'!AV30</f>
        <v>2256</v>
      </c>
    </row>
    <row r="31" spans="1:48" x14ac:dyDescent="0.3">
      <c r="A31" s="369"/>
      <c r="B31" s="80" t="s">
        <v>20</v>
      </c>
      <c r="C31" s="167">
        <f>'2011'!C31-'2001'!C31</f>
        <v>1</v>
      </c>
      <c r="D31" s="150">
        <f>'2011'!D31-'2001'!D31</f>
        <v>3</v>
      </c>
      <c r="E31" s="150">
        <f>'2011'!E31-'2001'!E31</f>
        <v>6</v>
      </c>
      <c r="F31" s="150">
        <f>'2011'!F31-'2001'!F31</f>
        <v>0</v>
      </c>
      <c r="G31" s="150">
        <f>'2011'!G31-'2001'!G31</f>
        <v>0</v>
      </c>
      <c r="H31" s="150">
        <f>'2011'!H31-'2001'!H31</f>
        <v>2</v>
      </c>
      <c r="I31" s="150">
        <f>'2011'!I31-'2001'!I31</f>
        <v>1</v>
      </c>
      <c r="J31" s="150">
        <f>'2011'!J31-'2001'!J31</f>
        <v>0</v>
      </c>
      <c r="K31" s="150">
        <f>'2011'!K31-'2001'!K31</f>
        <v>3</v>
      </c>
      <c r="L31" s="150">
        <f>'2011'!L31-'2001'!L31</f>
        <v>3</v>
      </c>
      <c r="M31" s="150">
        <f>'2011'!M31-'2001'!M31</f>
        <v>3</v>
      </c>
      <c r="N31" s="150">
        <f>'2011'!N31-'2001'!N31</f>
        <v>-2</v>
      </c>
      <c r="O31" s="156">
        <f>'2011'!O31-'2001'!O31</f>
        <v>20</v>
      </c>
      <c r="P31" s="150">
        <f>'2011'!P31-'2001'!P31</f>
        <v>-4</v>
      </c>
      <c r="Q31" s="156">
        <f>'2011'!Q31-'2001'!Q31</f>
        <v>16</v>
      </c>
      <c r="R31" s="150">
        <f>'2011'!R31-'2001'!R31</f>
        <v>0</v>
      </c>
      <c r="S31" s="150">
        <f>'2011'!S31-'2001'!S31</f>
        <v>-3</v>
      </c>
      <c r="T31" s="150">
        <f>'2011'!T31-'2001'!T31</f>
        <v>424</v>
      </c>
      <c r="U31" s="150">
        <f>'2011'!U31-'2001'!U31</f>
        <v>-203</v>
      </c>
      <c r="V31" s="156">
        <f>'2011'!V31-'2001'!V31</f>
        <v>218</v>
      </c>
      <c r="W31" s="150">
        <f>'2011'!W31-'2001'!W31</f>
        <v>-3</v>
      </c>
      <c r="X31" s="150">
        <f>'2011'!X31-'2001'!X31</f>
        <v>1</v>
      </c>
      <c r="Y31" s="150">
        <f>'2011'!Y31-'2001'!Y31</f>
        <v>5</v>
      </c>
      <c r="Z31" s="150">
        <f>'2011'!Z31-'2001'!Z31</f>
        <v>-26</v>
      </c>
      <c r="AA31" s="168">
        <f>'2011'!AA31-'2001'!AA31</f>
        <v>4398</v>
      </c>
      <c r="AB31" s="150">
        <f>'2011'!AB31-'2001'!AB31</f>
        <v>-2264</v>
      </c>
      <c r="AC31" s="150">
        <f>'2011'!AC31-'2001'!AC31</f>
        <v>15</v>
      </c>
      <c r="AD31" s="150">
        <f>'2011'!AD31-'2001'!AD31</f>
        <v>57</v>
      </c>
      <c r="AE31" s="150">
        <f>'2011'!AE31-'2001'!AE31</f>
        <v>29</v>
      </c>
      <c r="AF31" s="150">
        <f>'2011'!AF31-'2001'!AF31</f>
        <v>20</v>
      </c>
      <c r="AG31" s="150">
        <f>'2011'!AG31-'2001'!AG31</f>
        <v>-4</v>
      </c>
      <c r="AH31" s="150">
        <f>'2011'!AH31-'2001'!AH31</f>
        <v>17</v>
      </c>
      <c r="AI31" s="150">
        <f>'2011'!AI31-'2001'!AI31</f>
        <v>24</v>
      </c>
      <c r="AJ31" s="150">
        <f>'2011'!AJ31-'2001'!AJ31</f>
        <v>7</v>
      </c>
      <c r="AK31" s="151">
        <f>'2011'!AK31-'2001'!AK31</f>
        <v>10</v>
      </c>
      <c r="AL31" s="151">
        <f>'2011'!AL31-'2001'!AL31</f>
        <v>-16</v>
      </c>
      <c r="AM31" s="151">
        <f>'2011'!AM31-'2001'!AM31</f>
        <v>7</v>
      </c>
      <c r="AN31" s="151">
        <f>'2011'!AN31-'2001'!AN31</f>
        <v>12</v>
      </c>
      <c r="AO31" s="151">
        <f>'2011'!AO31-'2001'!AO31</f>
        <v>989</v>
      </c>
      <c r="AP31" s="151">
        <f>'2011'!AP31-'2001'!AP31</f>
        <v>59</v>
      </c>
      <c r="AQ31" s="151">
        <f>'2011'!AQ31-'2001'!AQ31</f>
        <v>697</v>
      </c>
      <c r="AR31" s="151">
        <f>'2011'!AR31-'2001'!AR31</f>
        <v>88</v>
      </c>
      <c r="AS31" s="151">
        <f>'2011'!AS31-'2001'!AS31</f>
        <v>1</v>
      </c>
      <c r="AT31" s="152">
        <f>'2011'!AT31-'2001'!AT31</f>
        <v>322</v>
      </c>
      <c r="AU31" s="152">
        <f>'2011'!AU31-'2001'!AU31</f>
        <v>18</v>
      </c>
      <c r="AV31" s="153">
        <f>'2011'!AV31-'2001'!AV31</f>
        <v>4697</v>
      </c>
    </row>
    <row r="32" spans="1:48" x14ac:dyDescent="0.3">
      <c r="A32" s="369"/>
      <c r="B32" s="80" t="s">
        <v>21</v>
      </c>
      <c r="C32" s="167">
        <f>'2011'!C32-'2001'!C32</f>
        <v>-1</v>
      </c>
      <c r="D32" s="150">
        <f>'2011'!D32-'2001'!D32</f>
        <v>1</v>
      </c>
      <c r="E32" s="150">
        <f>'2011'!E32-'2001'!E32</f>
        <v>6</v>
      </c>
      <c r="F32" s="150">
        <f>'2011'!F32-'2001'!F32</f>
        <v>-3</v>
      </c>
      <c r="G32" s="150">
        <f>'2011'!G32-'2001'!G32</f>
        <v>1</v>
      </c>
      <c r="H32" s="150">
        <f>'2011'!H32-'2001'!H32</f>
        <v>8</v>
      </c>
      <c r="I32" s="150">
        <f>'2011'!I32-'2001'!I32</f>
        <v>-1</v>
      </c>
      <c r="J32" s="150">
        <f>'2011'!J32-'2001'!J32</f>
        <v>3</v>
      </c>
      <c r="K32" s="150">
        <f>'2011'!K32-'2001'!K32</f>
        <v>4</v>
      </c>
      <c r="L32" s="150">
        <f>'2011'!L32-'2001'!L32</f>
        <v>1</v>
      </c>
      <c r="M32" s="150">
        <f>'2011'!M32-'2001'!M32</f>
        <v>4</v>
      </c>
      <c r="N32" s="150">
        <f>'2011'!N32-'2001'!N32</f>
        <v>1</v>
      </c>
      <c r="O32" s="156">
        <f>'2011'!O32-'2001'!O32</f>
        <v>24</v>
      </c>
      <c r="P32" s="150">
        <f>'2011'!P32-'2001'!P32</f>
        <v>4</v>
      </c>
      <c r="Q32" s="156">
        <f>'2011'!Q32-'2001'!Q32</f>
        <v>28</v>
      </c>
      <c r="R32" s="150">
        <f>'2011'!R32-'2001'!R32</f>
        <v>0</v>
      </c>
      <c r="S32" s="150">
        <f>'2011'!S32-'2001'!S32</f>
        <v>-9</v>
      </c>
      <c r="T32" s="150">
        <f>'2011'!T32-'2001'!T32</f>
        <v>730</v>
      </c>
      <c r="U32" s="150">
        <f>'2011'!U32-'2001'!U32</f>
        <v>220</v>
      </c>
      <c r="V32" s="156">
        <f>'2011'!V32-'2001'!V32</f>
        <v>941</v>
      </c>
      <c r="W32" s="150">
        <f>'2011'!W32-'2001'!W32</f>
        <v>0</v>
      </c>
      <c r="X32" s="150">
        <f>'2011'!X32-'2001'!X32</f>
        <v>0</v>
      </c>
      <c r="Y32" s="150">
        <f>'2011'!Y32-'2001'!Y32</f>
        <v>5</v>
      </c>
      <c r="Z32" s="150">
        <f>'2011'!Z32-'2001'!Z32</f>
        <v>43</v>
      </c>
      <c r="AA32" s="150">
        <f>'2011'!AA32-'2001'!AA32</f>
        <v>1307</v>
      </c>
      <c r="AB32" s="168">
        <f>'2011'!AB32-'2001'!AB32</f>
        <v>1029</v>
      </c>
      <c r="AC32" s="150">
        <f>'2011'!AC32-'2001'!AC32</f>
        <v>143</v>
      </c>
      <c r="AD32" s="150">
        <f>'2011'!AD32-'2001'!AD32</f>
        <v>152</v>
      </c>
      <c r="AE32" s="150">
        <f>'2011'!AE32-'2001'!AE32</f>
        <v>690</v>
      </c>
      <c r="AF32" s="150">
        <f>'2011'!AF32-'2001'!AF32</f>
        <v>27</v>
      </c>
      <c r="AG32" s="150">
        <f>'2011'!AG32-'2001'!AG32</f>
        <v>0</v>
      </c>
      <c r="AH32" s="150">
        <f>'2011'!AH32-'2001'!AH32</f>
        <v>3</v>
      </c>
      <c r="AI32" s="150">
        <f>'2011'!AI32-'2001'!AI32</f>
        <v>19</v>
      </c>
      <c r="AJ32" s="150">
        <f>'2011'!AJ32-'2001'!AJ32</f>
        <v>-11</v>
      </c>
      <c r="AK32" s="151">
        <f>'2011'!AK32-'2001'!AK32</f>
        <v>10</v>
      </c>
      <c r="AL32" s="151">
        <f>'2011'!AL32-'2001'!AL32</f>
        <v>80</v>
      </c>
      <c r="AM32" s="151">
        <f>'2011'!AM32-'2001'!AM32</f>
        <v>-9</v>
      </c>
      <c r="AN32" s="151">
        <f>'2011'!AN32-'2001'!AN32</f>
        <v>5</v>
      </c>
      <c r="AO32" s="151">
        <f>'2011'!AO32-'2001'!AO32</f>
        <v>407</v>
      </c>
      <c r="AP32" s="151">
        <f>'2011'!AP32-'2001'!AP32</f>
        <v>54</v>
      </c>
      <c r="AQ32" s="151">
        <f>'2011'!AQ32-'2001'!AQ32</f>
        <v>1079</v>
      </c>
      <c r="AR32" s="151">
        <f>'2011'!AR32-'2001'!AR32</f>
        <v>226</v>
      </c>
      <c r="AS32" s="151">
        <f>'2011'!AS32-'2001'!AS32</f>
        <v>-14</v>
      </c>
      <c r="AT32" s="152">
        <f>'2011'!AT32-'2001'!AT32</f>
        <v>387</v>
      </c>
      <c r="AU32" s="152">
        <f>'2011'!AU32-'2001'!AU32</f>
        <v>117</v>
      </c>
      <c r="AV32" s="153">
        <f>'2011'!AV32-'2001'!AV32</f>
        <v>6718</v>
      </c>
    </row>
    <row r="33" spans="1:48" x14ac:dyDescent="0.3">
      <c r="A33" s="369"/>
      <c r="B33" s="80" t="s">
        <v>22</v>
      </c>
      <c r="C33" s="167">
        <f>'2011'!C33-'2001'!C33</f>
        <v>12</v>
      </c>
      <c r="D33" s="150">
        <f>'2011'!D33-'2001'!D33</f>
        <v>2</v>
      </c>
      <c r="E33" s="150">
        <f>'2011'!E33-'2001'!E33</f>
        <v>5</v>
      </c>
      <c r="F33" s="150">
        <f>'2011'!F33-'2001'!F33</f>
        <v>0</v>
      </c>
      <c r="G33" s="150">
        <f>'2011'!G33-'2001'!G33</f>
        <v>14</v>
      </c>
      <c r="H33" s="150">
        <f>'2011'!H33-'2001'!H33</f>
        <v>7</v>
      </c>
      <c r="I33" s="150">
        <f>'2011'!I33-'2001'!I33</f>
        <v>-9</v>
      </c>
      <c r="J33" s="150">
        <f>'2011'!J33-'2001'!J33</f>
        <v>5</v>
      </c>
      <c r="K33" s="150">
        <f>'2011'!K33-'2001'!K33</f>
        <v>-2</v>
      </c>
      <c r="L33" s="150">
        <f>'2011'!L33-'2001'!L33</f>
        <v>2</v>
      </c>
      <c r="M33" s="150">
        <f>'2011'!M33-'2001'!M33</f>
        <v>0</v>
      </c>
      <c r="N33" s="150">
        <f>'2011'!N33-'2001'!N33</f>
        <v>-8</v>
      </c>
      <c r="O33" s="156">
        <f>'2011'!O33-'2001'!O33</f>
        <v>28</v>
      </c>
      <c r="P33" s="150">
        <f>'2011'!P33-'2001'!P33</f>
        <v>1</v>
      </c>
      <c r="Q33" s="156">
        <f>'2011'!Q33-'2001'!Q33</f>
        <v>29</v>
      </c>
      <c r="R33" s="150">
        <f>'2011'!R33-'2001'!R33</f>
        <v>13</v>
      </c>
      <c r="S33" s="150">
        <f>'2011'!S33-'2001'!S33</f>
        <v>16</v>
      </c>
      <c r="T33" s="150">
        <f>'2011'!T33-'2001'!T33</f>
        <v>983</v>
      </c>
      <c r="U33" s="150">
        <f>'2011'!U33-'2001'!U33</f>
        <v>1292</v>
      </c>
      <c r="V33" s="156">
        <f>'2011'!V33-'2001'!V33</f>
        <v>2304</v>
      </c>
      <c r="W33" s="150">
        <f>'2011'!W33-'2001'!W33</f>
        <v>9</v>
      </c>
      <c r="X33" s="150">
        <f>'2011'!X33-'2001'!X33</f>
        <v>2</v>
      </c>
      <c r="Y33" s="150">
        <f>'2011'!Y33-'2001'!Y33</f>
        <v>1</v>
      </c>
      <c r="Z33" s="150">
        <f>'2011'!Z33-'2001'!Z33</f>
        <v>67</v>
      </c>
      <c r="AA33" s="150">
        <f>'2011'!AA33-'2001'!AA33</f>
        <v>111</v>
      </c>
      <c r="AB33" s="150">
        <f>'2011'!AB33-'2001'!AB33</f>
        <v>234</v>
      </c>
      <c r="AC33" s="168">
        <f>'2011'!AC33-'2001'!AC33</f>
        <v>3261</v>
      </c>
      <c r="AD33" s="150">
        <f>'2011'!AD33-'2001'!AD33</f>
        <v>1057</v>
      </c>
      <c r="AE33" s="150">
        <f>'2011'!AE33-'2001'!AE33</f>
        <v>-40</v>
      </c>
      <c r="AF33" s="150">
        <f>'2011'!AF33-'2001'!AF33</f>
        <v>-11</v>
      </c>
      <c r="AG33" s="150">
        <f>'2011'!AG33-'2001'!AG33</f>
        <v>2</v>
      </c>
      <c r="AH33" s="150">
        <f>'2011'!AH33-'2001'!AH33</f>
        <v>-2</v>
      </c>
      <c r="AI33" s="150">
        <f>'2011'!AI33-'2001'!AI33</f>
        <v>1</v>
      </c>
      <c r="AJ33" s="150">
        <f>'2011'!AJ33-'2001'!AJ33</f>
        <v>0</v>
      </c>
      <c r="AK33" s="151">
        <f>'2011'!AK33-'2001'!AK33</f>
        <v>25</v>
      </c>
      <c r="AL33" s="151">
        <f>'2011'!AL33-'2001'!AL33</f>
        <v>890</v>
      </c>
      <c r="AM33" s="151">
        <f>'2011'!AM33-'2001'!AM33</f>
        <v>-11</v>
      </c>
      <c r="AN33" s="151">
        <f>'2011'!AN33-'2001'!AN33</f>
        <v>30</v>
      </c>
      <c r="AO33" s="151">
        <f>'2011'!AO33-'2001'!AO33</f>
        <v>128</v>
      </c>
      <c r="AP33" s="151">
        <f>'2011'!AP33-'2001'!AP33</f>
        <v>55</v>
      </c>
      <c r="AQ33" s="151">
        <f>'2011'!AQ33-'2001'!AQ33</f>
        <v>112</v>
      </c>
      <c r="AR33" s="151">
        <f>'2011'!AR33-'2001'!AR33</f>
        <v>554</v>
      </c>
      <c r="AS33" s="151">
        <f>'2011'!AS33-'2001'!AS33</f>
        <v>25</v>
      </c>
      <c r="AT33" s="152">
        <f>'2011'!AT33-'2001'!AT33</f>
        <v>302</v>
      </c>
      <c r="AU33" s="152">
        <f>'2011'!AU33-'2001'!AU33</f>
        <v>66</v>
      </c>
      <c r="AV33" s="153">
        <f>'2011'!AV33-'2001'!AV33</f>
        <v>9201</v>
      </c>
    </row>
    <row r="34" spans="1:48" x14ac:dyDescent="0.3">
      <c r="A34" s="369"/>
      <c r="B34" s="80" t="s">
        <v>23</v>
      </c>
      <c r="C34" s="167">
        <f>'2011'!C34-'2001'!C34</f>
        <v>9</v>
      </c>
      <c r="D34" s="150">
        <f>'2011'!D34-'2001'!D34</f>
        <v>-6</v>
      </c>
      <c r="E34" s="150">
        <f>'2011'!E34-'2001'!E34</f>
        <v>-1</v>
      </c>
      <c r="F34" s="150">
        <f>'2011'!F34-'2001'!F34</f>
        <v>3</v>
      </c>
      <c r="G34" s="150">
        <f>'2011'!G34-'2001'!G34</f>
        <v>0</v>
      </c>
      <c r="H34" s="150">
        <f>'2011'!H34-'2001'!H34</f>
        <v>-2</v>
      </c>
      <c r="I34" s="150">
        <f>'2011'!I34-'2001'!I34</f>
        <v>17</v>
      </c>
      <c r="J34" s="150">
        <f>'2011'!J34-'2001'!J34</f>
        <v>1</v>
      </c>
      <c r="K34" s="150">
        <f>'2011'!K34-'2001'!K34</f>
        <v>5</v>
      </c>
      <c r="L34" s="150">
        <f>'2011'!L34-'2001'!L34</f>
        <v>2</v>
      </c>
      <c r="M34" s="150">
        <f>'2011'!M34-'2001'!M34</f>
        <v>-1</v>
      </c>
      <c r="N34" s="150">
        <f>'2011'!N34-'2001'!N34</f>
        <v>-8</v>
      </c>
      <c r="O34" s="156">
        <f>'2011'!O34-'2001'!O34</f>
        <v>19</v>
      </c>
      <c r="P34" s="150">
        <f>'2011'!P34-'2001'!P34</f>
        <v>-7</v>
      </c>
      <c r="Q34" s="156">
        <f>'2011'!Q34-'2001'!Q34</f>
        <v>12</v>
      </c>
      <c r="R34" s="150">
        <f>'2011'!R34-'2001'!R34</f>
        <v>2</v>
      </c>
      <c r="S34" s="150">
        <f>'2011'!S34-'2001'!S34</f>
        <v>-3</v>
      </c>
      <c r="T34" s="150">
        <f>'2011'!T34-'2001'!T34</f>
        <v>1155</v>
      </c>
      <c r="U34" s="150">
        <f>'2011'!U34-'2001'!U34</f>
        <v>-792</v>
      </c>
      <c r="V34" s="156">
        <f>'2011'!V34-'2001'!V34</f>
        <v>362</v>
      </c>
      <c r="W34" s="150">
        <f>'2011'!W34-'2001'!W34</f>
        <v>20</v>
      </c>
      <c r="X34" s="150">
        <f>'2011'!X34-'2001'!X34</f>
        <v>5</v>
      </c>
      <c r="Y34" s="150">
        <f>'2011'!Y34-'2001'!Y34</f>
        <v>-3</v>
      </c>
      <c r="Z34" s="150">
        <f>'2011'!Z34-'2001'!Z34</f>
        <v>-232</v>
      </c>
      <c r="AA34" s="150">
        <f>'2011'!AA34-'2001'!AA34</f>
        <v>180</v>
      </c>
      <c r="AB34" s="150">
        <f>'2011'!AB34-'2001'!AB34</f>
        <v>126</v>
      </c>
      <c r="AC34" s="150">
        <f>'2011'!AC34-'2001'!AC34</f>
        <v>-458</v>
      </c>
      <c r="AD34" s="168">
        <f>'2011'!AD34-'2001'!AD34</f>
        <v>4633</v>
      </c>
      <c r="AE34" s="150">
        <f>'2011'!AE34-'2001'!AE34</f>
        <v>277</v>
      </c>
      <c r="AF34" s="150">
        <f>'2011'!AF34-'2001'!AF34</f>
        <v>31</v>
      </c>
      <c r="AG34" s="150">
        <f>'2011'!AG34-'2001'!AG34</f>
        <v>-1</v>
      </c>
      <c r="AH34" s="150">
        <f>'2011'!AH34-'2001'!AH34</f>
        <v>-1</v>
      </c>
      <c r="AI34" s="150">
        <f>'2011'!AI34-'2001'!AI34</f>
        <v>-4</v>
      </c>
      <c r="AJ34" s="150">
        <f>'2011'!AJ34-'2001'!AJ34</f>
        <v>0</v>
      </c>
      <c r="AK34" s="151">
        <f>'2011'!AK34-'2001'!AK34</f>
        <v>16</v>
      </c>
      <c r="AL34" s="151">
        <f>'2011'!AL34-'2001'!AL34</f>
        <v>630</v>
      </c>
      <c r="AM34" s="151">
        <f>'2011'!AM34-'2001'!AM34</f>
        <v>1</v>
      </c>
      <c r="AN34" s="151">
        <f>'2011'!AN34-'2001'!AN34</f>
        <v>-7</v>
      </c>
      <c r="AO34" s="151">
        <f>'2011'!AO34-'2001'!AO34</f>
        <v>119</v>
      </c>
      <c r="AP34" s="151">
        <f>'2011'!AP34-'2001'!AP34</f>
        <v>-21</v>
      </c>
      <c r="AQ34" s="151">
        <f>'2011'!AQ34-'2001'!AQ34</f>
        <v>81</v>
      </c>
      <c r="AR34" s="151">
        <f>'2011'!AR34-'2001'!AR34</f>
        <v>542</v>
      </c>
      <c r="AS34" s="151">
        <f>'2011'!AS34-'2001'!AS34</f>
        <v>20</v>
      </c>
      <c r="AT34" s="152">
        <f>'2011'!AT34-'2001'!AT34</f>
        <v>62</v>
      </c>
      <c r="AU34" s="152">
        <f>'2011'!AU34-'2001'!AU34</f>
        <v>48</v>
      </c>
      <c r="AV34" s="153">
        <f>'2011'!AV34-'2001'!AV34</f>
        <v>6438</v>
      </c>
    </row>
    <row r="35" spans="1:48" x14ac:dyDescent="0.3">
      <c r="A35" s="369"/>
      <c r="B35" s="80" t="s">
        <v>24</v>
      </c>
      <c r="C35" s="167">
        <f>'2011'!C35-'2001'!C35</f>
        <v>1</v>
      </c>
      <c r="D35" s="150">
        <f>'2011'!D35-'2001'!D35</f>
        <v>-3</v>
      </c>
      <c r="E35" s="150">
        <f>'2011'!E35-'2001'!E35</f>
        <v>2</v>
      </c>
      <c r="F35" s="150">
        <f>'2011'!F35-'2001'!F35</f>
        <v>-3</v>
      </c>
      <c r="G35" s="150">
        <f>'2011'!G35-'2001'!G35</f>
        <v>7</v>
      </c>
      <c r="H35" s="150">
        <f>'2011'!H35-'2001'!H35</f>
        <v>-2</v>
      </c>
      <c r="I35" s="150">
        <f>'2011'!I35-'2001'!I35</f>
        <v>5</v>
      </c>
      <c r="J35" s="150">
        <f>'2011'!J35-'2001'!J35</f>
        <v>5</v>
      </c>
      <c r="K35" s="150">
        <f>'2011'!K35-'2001'!K35</f>
        <v>1</v>
      </c>
      <c r="L35" s="150">
        <f>'2011'!L35-'2001'!L35</f>
        <v>-3</v>
      </c>
      <c r="M35" s="150">
        <f>'2011'!M35-'2001'!M35</f>
        <v>-3</v>
      </c>
      <c r="N35" s="150">
        <f>'2011'!N35-'2001'!N35</f>
        <v>-2</v>
      </c>
      <c r="O35" s="156">
        <f>'2011'!O35-'2001'!O35</f>
        <v>5</v>
      </c>
      <c r="P35" s="150">
        <f>'2011'!P35-'2001'!P35</f>
        <v>3</v>
      </c>
      <c r="Q35" s="156">
        <f>'2011'!Q35-'2001'!Q35</f>
        <v>8</v>
      </c>
      <c r="R35" s="150">
        <f>'2011'!R35-'2001'!R35</f>
        <v>-2</v>
      </c>
      <c r="S35" s="150">
        <f>'2011'!S35-'2001'!S35</f>
        <v>-5</v>
      </c>
      <c r="T35" s="150">
        <f>'2011'!T35-'2001'!T35</f>
        <v>452</v>
      </c>
      <c r="U35" s="150">
        <f>'2011'!U35-'2001'!U35</f>
        <v>-792</v>
      </c>
      <c r="V35" s="156">
        <f>'2011'!V35-'2001'!V35</f>
        <v>-347</v>
      </c>
      <c r="W35" s="150">
        <f>'2011'!W35-'2001'!W35</f>
        <v>7</v>
      </c>
      <c r="X35" s="150">
        <f>'2011'!X35-'2001'!X35</f>
        <v>3</v>
      </c>
      <c r="Y35" s="150">
        <f>'2011'!Y35-'2001'!Y35</f>
        <v>8</v>
      </c>
      <c r="Z35" s="150">
        <f>'2011'!Z35-'2001'!Z35</f>
        <v>-1216</v>
      </c>
      <c r="AA35" s="150">
        <f>'2011'!AA35-'2001'!AA35</f>
        <v>404</v>
      </c>
      <c r="AB35" s="150">
        <f>'2011'!AB35-'2001'!AB35</f>
        <v>-1960</v>
      </c>
      <c r="AC35" s="150">
        <f>'2011'!AC35-'2001'!AC35</f>
        <v>-67</v>
      </c>
      <c r="AD35" s="150">
        <f>'2011'!AD35-'2001'!AD35</f>
        <v>-172</v>
      </c>
      <c r="AE35" s="168">
        <f>'2011'!AE35-'2001'!AE35</f>
        <v>3100</v>
      </c>
      <c r="AF35" s="150">
        <f>'2011'!AF35-'2001'!AF35</f>
        <v>4</v>
      </c>
      <c r="AG35" s="150">
        <f>'2011'!AG35-'2001'!AG35</f>
        <v>-5</v>
      </c>
      <c r="AH35" s="150">
        <f>'2011'!AH35-'2001'!AH35</f>
        <v>-7</v>
      </c>
      <c r="AI35" s="150">
        <f>'2011'!AI35-'2001'!AI35</f>
        <v>-10</v>
      </c>
      <c r="AJ35" s="150">
        <f>'2011'!AJ35-'2001'!AJ35</f>
        <v>1</v>
      </c>
      <c r="AK35" s="151">
        <f>'2011'!AK35-'2001'!AK35</f>
        <v>5</v>
      </c>
      <c r="AL35" s="151">
        <f>'2011'!AL35-'2001'!AL35</f>
        <v>16</v>
      </c>
      <c r="AM35" s="151">
        <f>'2011'!AM35-'2001'!AM35</f>
        <v>-3</v>
      </c>
      <c r="AN35" s="151">
        <f>'2011'!AN35-'2001'!AN35</f>
        <v>-10</v>
      </c>
      <c r="AO35" s="151">
        <f>'2011'!AO35-'2001'!AO35</f>
        <v>349</v>
      </c>
      <c r="AP35" s="151">
        <f>'2011'!AP35-'2001'!AP35</f>
        <v>-63</v>
      </c>
      <c r="AQ35" s="151">
        <f>'2011'!AQ35-'2001'!AQ35</f>
        <v>236</v>
      </c>
      <c r="AR35" s="151">
        <f>'2011'!AR35-'2001'!AR35</f>
        <v>130</v>
      </c>
      <c r="AS35" s="151">
        <f>'2011'!AS35-'2001'!AS35</f>
        <v>3</v>
      </c>
      <c r="AT35" s="152">
        <f>'2011'!AT35-'2001'!AT35</f>
        <v>71</v>
      </c>
      <c r="AU35" s="152">
        <f>'2011'!AU35-'2001'!AU35</f>
        <v>34</v>
      </c>
      <c r="AV35" s="153">
        <f>'2011'!AV35-'2001'!AV35</f>
        <v>519</v>
      </c>
    </row>
    <row r="36" spans="1:48" x14ac:dyDescent="0.3">
      <c r="A36" s="369"/>
      <c r="B36" s="80" t="s">
        <v>25</v>
      </c>
      <c r="C36" s="167">
        <f>'2011'!C36-'2001'!C36</f>
        <v>3</v>
      </c>
      <c r="D36" s="150">
        <f>'2011'!D36-'2001'!D36</f>
        <v>3</v>
      </c>
      <c r="E36" s="150">
        <f>'2011'!E36-'2001'!E36</f>
        <v>10</v>
      </c>
      <c r="F36" s="150">
        <f>'2011'!F36-'2001'!F36</f>
        <v>-3</v>
      </c>
      <c r="G36" s="150">
        <f>'2011'!G36-'2001'!G36</f>
        <v>-2</v>
      </c>
      <c r="H36" s="150">
        <f>'2011'!H36-'2001'!H36</f>
        <v>-6</v>
      </c>
      <c r="I36" s="150">
        <f>'2011'!I36-'2001'!I36</f>
        <v>1</v>
      </c>
      <c r="J36" s="150">
        <f>'2011'!J36-'2001'!J36</f>
        <v>-2</v>
      </c>
      <c r="K36" s="150">
        <f>'2011'!K36-'2001'!K36</f>
        <v>0</v>
      </c>
      <c r="L36" s="150">
        <f>'2011'!L36-'2001'!L36</f>
        <v>0</v>
      </c>
      <c r="M36" s="150">
        <f>'2011'!M36-'2001'!M36</f>
        <v>-1</v>
      </c>
      <c r="N36" s="150">
        <f>'2011'!N36-'2001'!N36</f>
        <v>3</v>
      </c>
      <c r="O36" s="156">
        <f>'2011'!O36-'2001'!O36</f>
        <v>6</v>
      </c>
      <c r="P36" s="150">
        <f>'2011'!P36-'2001'!P36</f>
        <v>-4</v>
      </c>
      <c r="Q36" s="156">
        <f>'2011'!Q36-'2001'!Q36</f>
        <v>2</v>
      </c>
      <c r="R36" s="150">
        <f>'2011'!R36-'2001'!R36</f>
        <v>3</v>
      </c>
      <c r="S36" s="150">
        <f>'2011'!S36-'2001'!S36</f>
        <v>2</v>
      </c>
      <c r="T36" s="150">
        <f>'2011'!T36-'2001'!T36</f>
        <v>897</v>
      </c>
      <c r="U36" s="150">
        <f>'2011'!U36-'2001'!U36</f>
        <v>-32</v>
      </c>
      <c r="V36" s="156">
        <f>'2011'!V36-'2001'!V36</f>
        <v>870</v>
      </c>
      <c r="W36" s="150">
        <f>'2011'!W36-'2001'!W36</f>
        <v>90</v>
      </c>
      <c r="X36" s="150">
        <f>'2011'!X36-'2001'!X36</f>
        <v>3</v>
      </c>
      <c r="Y36" s="150">
        <f>'2011'!Y36-'2001'!Y36</f>
        <v>1</v>
      </c>
      <c r="Z36" s="150">
        <f>'2011'!Z36-'2001'!Z36</f>
        <v>11</v>
      </c>
      <c r="AA36" s="150">
        <f>'2011'!AA36-'2001'!AA36</f>
        <v>-3</v>
      </c>
      <c r="AB36" s="150">
        <f>'2011'!AB36-'2001'!AB36</f>
        <v>9</v>
      </c>
      <c r="AC36" s="150">
        <f>'2011'!AC36-'2001'!AC36</f>
        <v>27</v>
      </c>
      <c r="AD36" s="150">
        <f>'2011'!AD36-'2001'!AD36</f>
        <v>2</v>
      </c>
      <c r="AE36" s="150">
        <f>'2011'!AE36-'2001'!AE36</f>
        <v>-16</v>
      </c>
      <c r="AF36" s="168">
        <f>'2011'!AF36-'2001'!AF36</f>
        <v>14236</v>
      </c>
      <c r="AG36" s="150">
        <f>'2011'!AG36-'2001'!AG36</f>
        <v>-4</v>
      </c>
      <c r="AH36" s="150">
        <f>'2011'!AH36-'2001'!AH36</f>
        <v>-13</v>
      </c>
      <c r="AI36" s="150">
        <f>'2011'!AI36-'2001'!AI36</f>
        <v>0</v>
      </c>
      <c r="AJ36" s="150">
        <f>'2011'!AJ36-'2001'!AJ36</f>
        <v>6</v>
      </c>
      <c r="AK36" s="151">
        <f>'2011'!AK36-'2001'!AK36</f>
        <v>1284</v>
      </c>
      <c r="AL36" s="151">
        <f>'2011'!AL36-'2001'!AL36</f>
        <v>904</v>
      </c>
      <c r="AM36" s="151">
        <f>'2011'!AM36-'2001'!AM36</f>
        <v>14</v>
      </c>
      <c r="AN36" s="151">
        <f>'2011'!AN36-'2001'!AN36</f>
        <v>63</v>
      </c>
      <c r="AO36" s="151">
        <f>'2011'!AO36-'2001'!AO36</f>
        <v>-71</v>
      </c>
      <c r="AP36" s="151">
        <f>'2011'!AP36-'2001'!AP36</f>
        <v>19</v>
      </c>
      <c r="AQ36" s="151">
        <f>'2011'!AQ36-'2001'!AQ36</f>
        <v>342</v>
      </c>
      <c r="AR36" s="151">
        <f>'2011'!AR36-'2001'!AR36</f>
        <v>68</v>
      </c>
      <c r="AS36" s="151">
        <f>'2011'!AS36-'2001'!AS36</f>
        <v>8</v>
      </c>
      <c r="AT36" s="152">
        <f>'2011'!AT36-'2001'!AT36</f>
        <v>2268</v>
      </c>
      <c r="AU36" s="152">
        <f>'2011'!AU36-'2001'!AU36</f>
        <v>94</v>
      </c>
      <c r="AV36" s="153">
        <f>'2011'!AV36-'2001'!AV36</f>
        <v>20214</v>
      </c>
    </row>
    <row r="37" spans="1:48" x14ac:dyDescent="0.3">
      <c r="A37" s="369"/>
      <c r="B37" s="80" t="s">
        <v>26</v>
      </c>
      <c r="C37" s="167">
        <f>'2011'!C37-'2001'!C37</f>
        <v>3</v>
      </c>
      <c r="D37" s="150">
        <f>'2011'!D37-'2001'!D37</f>
        <v>2</v>
      </c>
      <c r="E37" s="150">
        <f>'2011'!E37-'2001'!E37</f>
        <v>-9</v>
      </c>
      <c r="F37" s="150">
        <f>'2011'!F37-'2001'!F37</f>
        <v>-6</v>
      </c>
      <c r="G37" s="150">
        <f>'2011'!G37-'2001'!G37</f>
        <v>5</v>
      </c>
      <c r="H37" s="150">
        <f>'2011'!H37-'2001'!H37</f>
        <v>11</v>
      </c>
      <c r="I37" s="150">
        <f>'2011'!I37-'2001'!I37</f>
        <v>9</v>
      </c>
      <c r="J37" s="150">
        <f>'2011'!J37-'2001'!J37</f>
        <v>9</v>
      </c>
      <c r="K37" s="150">
        <f>'2011'!K37-'2001'!K37</f>
        <v>-11</v>
      </c>
      <c r="L37" s="150">
        <f>'2011'!L37-'2001'!L37</f>
        <v>7</v>
      </c>
      <c r="M37" s="150">
        <f>'2011'!M37-'2001'!M37</f>
        <v>-2</v>
      </c>
      <c r="N37" s="150">
        <f>'2011'!N37-'2001'!N37</f>
        <v>8</v>
      </c>
      <c r="O37" s="156">
        <f>'2011'!O37-'2001'!O37</f>
        <v>26</v>
      </c>
      <c r="P37" s="150">
        <f>'2011'!P37-'2001'!P37</f>
        <v>-11</v>
      </c>
      <c r="Q37" s="156">
        <f>'2011'!Q37-'2001'!Q37</f>
        <v>15</v>
      </c>
      <c r="R37" s="150">
        <f>'2011'!R37-'2001'!R37</f>
        <v>24</v>
      </c>
      <c r="S37" s="150">
        <f>'2011'!S37-'2001'!S37</f>
        <v>24</v>
      </c>
      <c r="T37" s="150">
        <f>'2011'!T37-'2001'!T37</f>
        <v>1601</v>
      </c>
      <c r="U37" s="150">
        <f>'2011'!U37-'2001'!U37</f>
        <v>-17</v>
      </c>
      <c r="V37" s="156">
        <f>'2011'!V37-'2001'!V37</f>
        <v>1632</v>
      </c>
      <c r="W37" s="150">
        <f>'2011'!W37-'2001'!W37</f>
        <v>66</v>
      </c>
      <c r="X37" s="150">
        <f>'2011'!X37-'2001'!X37</f>
        <v>6</v>
      </c>
      <c r="Y37" s="150">
        <f>'2011'!Y37-'2001'!Y37</f>
        <v>5</v>
      </c>
      <c r="Z37" s="150">
        <f>'2011'!Z37-'2001'!Z37</f>
        <v>-9</v>
      </c>
      <c r="AA37" s="150">
        <f>'2011'!AA37-'2001'!AA37</f>
        <v>-7</v>
      </c>
      <c r="AB37" s="150">
        <f>'2011'!AB37-'2001'!AB37</f>
        <v>-6</v>
      </c>
      <c r="AC37" s="150">
        <f>'2011'!AC37-'2001'!AC37</f>
        <v>1</v>
      </c>
      <c r="AD37" s="150">
        <f>'2011'!AD37-'2001'!AD37</f>
        <v>14</v>
      </c>
      <c r="AE37" s="150">
        <f>'2011'!AE37-'2001'!AE37</f>
        <v>12</v>
      </c>
      <c r="AF37" s="150">
        <f>'2011'!AF37-'2001'!AF37</f>
        <v>12</v>
      </c>
      <c r="AG37" s="168">
        <f>'2011'!AG37-'2001'!AG37</f>
        <v>19261</v>
      </c>
      <c r="AH37" s="150">
        <f>'2011'!AH37-'2001'!AH37</f>
        <v>19</v>
      </c>
      <c r="AI37" s="150">
        <f>'2011'!AI37-'2001'!AI37</f>
        <v>-6</v>
      </c>
      <c r="AJ37" s="150">
        <f>'2011'!AJ37-'2001'!AJ37</f>
        <v>8</v>
      </c>
      <c r="AK37" s="151">
        <f>'2011'!AK37-'2001'!AK37</f>
        <v>2</v>
      </c>
      <c r="AL37" s="151">
        <f>'2011'!AL37-'2001'!AL37</f>
        <v>28</v>
      </c>
      <c r="AM37" s="151">
        <f>'2011'!AM37-'2001'!AM37</f>
        <v>786</v>
      </c>
      <c r="AN37" s="151">
        <f>'2011'!AN37-'2001'!AN37</f>
        <v>45</v>
      </c>
      <c r="AO37" s="151">
        <f>'2011'!AO37-'2001'!AO37</f>
        <v>-2</v>
      </c>
      <c r="AP37" s="151">
        <f>'2011'!AP37-'2001'!AP37</f>
        <v>36</v>
      </c>
      <c r="AQ37" s="151">
        <f>'2011'!AQ37-'2001'!AQ37</f>
        <v>37</v>
      </c>
      <c r="AR37" s="151">
        <f>'2011'!AR37-'2001'!AR37</f>
        <v>133</v>
      </c>
      <c r="AS37" s="151">
        <f>'2011'!AS37-'2001'!AS37</f>
        <v>14</v>
      </c>
      <c r="AT37" s="152">
        <f>'2011'!AT37-'2001'!AT37</f>
        <v>979</v>
      </c>
      <c r="AU37" s="152">
        <f>'2011'!AU37-'2001'!AU37</f>
        <v>-41</v>
      </c>
      <c r="AV37" s="153">
        <f>'2011'!AV37-'2001'!AV37</f>
        <v>23040</v>
      </c>
    </row>
    <row r="38" spans="1:48" x14ac:dyDescent="0.3">
      <c r="A38" s="369"/>
      <c r="B38" s="80" t="s">
        <v>27</v>
      </c>
      <c r="C38" s="167">
        <f>'2011'!C38-'2001'!C38</f>
        <v>4</v>
      </c>
      <c r="D38" s="150">
        <f>'2011'!D38-'2001'!D38</f>
        <v>1</v>
      </c>
      <c r="E38" s="150">
        <f>'2011'!E38-'2001'!E38</f>
        <v>10</v>
      </c>
      <c r="F38" s="150">
        <f>'2011'!F38-'2001'!F38</f>
        <v>-7</v>
      </c>
      <c r="G38" s="150">
        <f>'2011'!G38-'2001'!G38</f>
        <v>-4</v>
      </c>
      <c r="H38" s="150">
        <f>'2011'!H38-'2001'!H38</f>
        <v>1</v>
      </c>
      <c r="I38" s="150">
        <f>'2011'!I38-'2001'!I38</f>
        <v>1</v>
      </c>
      <c r="J38" s="150">
        <f>'2011'!J38-'2001'!J38</f>
        <v>2</v>
      </c>
      <c r="K38" s="150">
        <f>'2011'!K38-'2001'!K38</f>
        <v>7</v>
      </c>
      <c r="L38" s="150">
        <f>'2011'!L38-'2001'!L38</f>
        <v>-2</v>
      </c>
      <c r="M38" s="150">
        <f>'2011'!M38-'2001'!M38</f>
        <v>0</v>
      </c>
      <c r="N38" s="150">
        <f>'2011'!N38-'2001'!N38</f>
        <v>6</v>
      </c>
      <c r="O38" s="156">
        <f>'2011'!O38-'2001'!O38</f>
        <v>19</v>
      </c>
      <c r="P38" s="150">
        <f>'2011'!P38-'2001'!P38</f>
        <v>4</v>
      </c>
      <c r="Q38" s="156">
        <f>'2011'!Q38-'2001'!Q38</f>
        <v>23</v>
      </c>
      <c r="R38" s="150">
        <f>'2011'!R38-'2001'!R38</f>
        <v>8</v>
      </c>
      <c r="S38" s="150">
        <f>'2011'!S38-'2001'!S38</f>
        <v>10</v>
      </c>
      <c r="T38" s="150">
        <f>'2011'!T38-'2001'!T38</f>
        <v>153</v>
      </c>
      <c r="U38" s="150">
        <f>'2011'!U38-'2001'!U38</f>
        <v>38</v>
      </c>
      <c r="V38" s="156">
        <f>'2011'!V38-'2001'!V38</f>
        <v>209</v>
      </c>
      <c r="W38" s="150">
        <f>'2011'!W38-'2001'!W38</f>
        <v>25</v>
      </c>
      <c r="X38" s="150">
        <f>'2011'!X38-'2001'!X38</f>
        <v>-3</v>
      </c>
      <c r="Y38" s="150">
        <f>'2011'!Y38-'2001'!Y38</f>
        <v>1</v>
      </c>
      <c r="Z38" s="150">
        <f>'2011'!Z38-'2001'!Z38</f>
        <v>-2</v>
      </c>
      <c r="AA38" s="150">
        <f>'2011'!AA38-'2001'!AA38</f>
        <v>31</v>
      </c>
      <c r="AB38" s="150">
        <f>'2011'!AB38-'2001'!AB38</f>
        <v>4</v>
      </c>
      <c r="AC38" s="150">
        <f>'2011'!AC38-'2001'!AC38</f>
        <v>7</v>
      </c>
      <c r="AD38" s="150">
        <f>'2011'!AD38-'2001'!AD38</f>
        <v>23</v>
      </c>
      <c r="AE38" s="150">
        <f>'2011'!AE38-'2001'!AE38</f>
        <v>13</v>
      </c>
      <c r="AF38" s="150">
        <f>'2011'!AF38-'2001'!AF38</f>
        <v>5</v>
      </c>
      <c r="AG38" s="150">
        <f>'2011'!AG38-'2001'!AG38</f>
        <v>1</v>
      </c>
      <c r="AH38" s="168">
        <f>'2011'!AH38-'2001'!AH38</f>
        <v>5600</v>
      </c>
      <c r="AI38" s="150">
        <f>'2011'!AI38-'2001'!AI38</f>
        <v>12</v>
      </c>
      <c r="AJ38" s="150">
        <f>'2011'!AJ38-'2001'!AJ38</f>
        <v>86</v>
      </c>
      <c r="AK38" s="151">
        <f>'2011'!AK38-'2001'!AK38</f>
        <v>-6</v>
      </c>
      <c r="AL38" s="151">
        <f>'2011'!AL38-'2001'!AL38</f>
        <v>4</v>
      </c>
      <c r="AM38" s="151">
        <f>'2011'!AM38-'2001'!AM38</f>
        <v>9</v>
      </c>
      <c r="AN38" s="151">
        <f>'2011'!AN38-'2001'!AN38</f>
        <v>43</v>
      </c>
      <c r="AO38" s="151">
        <f>'2011'!AO38-'2001'!AO38</f>
        <v>3108</v>
      </c>
      <c r="AP38" s="151">
        <f>'2011'!AP38-'2001'!AP38</f>
        <v>13</v>
      </c>
      <c r="AQ38" s="151">
        <f>'2011'!AQ38-'2001'!AQ38</f>
        <v>15</v>
      </c>
      <c r="AR38" s="151">
        <f>'2011'!AR38-'2001'!AR38</f>
        <v>86</v>
      </c>
      <c r="AS38" s="151">
        <f>'2011'!AS38-'2001'!AS38</f>
        <v>704</v>
      </c>
      <c r="AT38" s="152">
        <f>'2011'!AT38-'2001'!AT38</f>
        <v>361</v>
      </c>
      <c r="AU38" s="152">
        <f>'2011'!AU38-'2001'!AU38</f>
        <v>-326</v>
      </c>
      <c r="AV38" s="153">
        <f>'2011'!AV38-'2001'!AV38</f>
        <v>10046</v>
      </c>
    </row>
    <row r="39" spans="1:48" x14ac:dyDescent="0.3">
      <c r="A39" s="369"/>
      <c r="B39" s="80" t="s">
        <v>28</v>
      </c>
      <c r="C39" s="167">
        <f>'2011'!C39-'2001'!C39</f>
        <v>-4</v>
      </c>
      <c r="D39" s="150">
        <f>'2011'!D39-'2001'!D39</f>
        <v>4</v>
      </c>
      <c r="E39" s="150">
        <f>'2011'!E39-'2001'!E39</f>
        <v>2</v>
      </c>
      <c r="F39" s="150">
        <f>'2011'!F39-'2001'!F39</f>
        <v>-23</v>
      </c>
      <c r="G39" s="150">
        <f>'2011'!G39-'2001'!G39</f>
        <v>-2</v>
      </c>
      <c r="H39" s="150">
        <f>'2011'!H39-'2001'!H39</f>
        <v>0</v>
      </c>
      <c r="I39" s="150">
        <f>'2011'!I39-'2001'!I39</f>
        <v>3</v>
      </c>
      <c r="J39" s="150">
        <f>'2011'!J39-'2001'!J39</f>
        <v>4</v>
      </c>
      <c r="K39" s="150">
        <f>'2011'!K39-'2001'!K39</f>
        <v>-2</v>
      </c>
      <c r="L39" s="150">
        <f>'2011'!L39-'2001'!L39</f>
        <v>1</v>
      </c>
      <c r="M39" s="150">
        <f>'2011'!M39-'2001'!M39</f>
        <v>-13</v>
      </c>
      <c r="N39" s="150">
        <f>'2011'!N39-'2001'!N39</f>
        <v>-10</v>
      </c>
      <c r="O39" s="156">
        <f>'2011'!O39-'2001'!O39</f>
        <v>-40</v>
      </c>
      <c r="P39" s="150">
        <f>'2011'!P39-'2001'!P39</f>
        <v>8</v>
      </c>
      <c r="Q39" s="156">
        <f>'2011'!Q39-'2001'!Q39</f>
        <v>-32</v>
      </c>
      <c r="R39" s="150">
        <f>'2011'!R39-'2001'!R39</f>
        <v>-3</v>
      </c>
      <c r="S39" s="150">
        <f>'2011'!S39-'2001'!S39</f>
        <v>11</v>
      </c>
      <c r="T39" s="150">
        <f>'2011'!T39-'2001'!T39</f>
        <v>152</v>
      </c>
      <c r="U39" s="150">
        <f>'2011'!U39-'2001'!U39</f>
        <v>-6</v>
      </c>
      <c r="V39" s="156">
        <f>'2011'!V39-'2001'!V39</f>
        <v>154</v>
      </c>
      <c r="W39" s="150">
        <f>'2011'!W39-'2001'!W39</f>
        <v>2</v>
      </c>
      <c r="X39" s="150">
        <f>'2011'!X39-'2001'!X39</f>
        <v>-2</v>
      </c>
      <c r="Y39" s="150">
        <f>'2011'!Y39-'2001'!Y39</f>
        <v>6</v>
      </c>
      <c r="Z39" s="150">
        <f>'2011'!Z39-'2001'!Z39</f>
        <v>-35</v>
      </c>
      <c r="AA39" s="150">
        <f>'2011'!AA39-'2001'!AA39</f>
        <v>55</v>
      </c>
      <c r="AB39" s="150">
        <f>'2011'!AB39-'2001'!AB39</f>
        <v>9</v>
      </c>
      <c r="AC39" s="150">
        <f>'2011'!AC39-'2001'!AC39</f>
        <v>-28</v>
      </c>
      <c r="AD39" s="150">
        <f>'2011'!AD39-'2001'!AD39</f>
        <v>9</v>
      </c>
      <c r="AE39" s="150">
        <f>'2011'!AE39-'2001'!AE39</f>
        <v>27</v>
      </c>
      <c r="AF39" s="150">
        <f>'2011'!AF39-'2001'!AF39</f>
        <v>-2</v>
      </c>
      <c r="AG39" s="150">
        <f>'2011'!AG39-'2001'!AG39</f>
        <v>-12</v>
      </c>
      <c r="AH39" s="150">
        <f>'2011'!AH39-'2001'!AH39</f>
        <v>404</v>
      </c>
      <c r="AI39" s="168">
        <f>'2011'!AI39-'2001'!AI39</f>
        <v>7201</v>
      </c>
      <c r="AJ39" s="150">
        <f>'2011'!AJ39-'2001'!AJ39</f>
        <v>80</v>
      </c>
      <c r="AK39" s="151">
        <f>'2011'!AK39-'2001'!AK39</f>
        <v>21</v>
      </c>
      <c r="AL39" s="151">
        <f>'2011'!AL39-'2001'!AL39</f>
        <v>22</v>
      </c>
      <c r="AM39" s="151">
        <f>'2011'!AM39-'2001'!AM39</f>
        <v>-7</v>
      </c>
      <c r="AN39" s="151">
        <f>'2011'!AN39-'2001'!AN39</f>
        <v>3</v>
      </c>
      <c r="AO39" s="151">
        <f>'2011'!AO39-'2001'!AO39</f>
        <v>5466</v>
      </c>
      <c r="AP39" s="151">
        <f>'2011'!AP39-'2001'!AP39</f>
        <v>7</v>
      </c>
      <c r="AQ39" s="151">
        <f>'2011'!AQ39-'2001'!AQ39</f>
        <v>9</v>
      </c>
      <c r="AR39" s="151">
        <f>'2011'!AR39-'2001'!AR39</f>
        <v>39</v>
      </c>
      <c r="AS39" s="151">
        <f>'2011'!AS39-'2001'!AS39</f>
        <v>195</v>
      </c>
      <c r="AT39" s="152">
        <f>'2011'!AT39-'2001'!AT39</f>
        <v>1117</v>
      </c>
      <c r="AU39" s="152">
        <f>'2011'!AU39-'2001'!AU39</f>
        <v>69</v>
      </c>
      <c r="AV39" s="153">
        <f>'2011'!AV39-'2001'!AV39</f>
        <v>14777</v>
      </c>
    </row>
    <row r="40" spans="1:48" x14ac:dyDescent="0.3">
      <c r="A40" s="369"/>
      <c r="B40" s="80" t="s">
        <v>29</v>
      </c>
      <c r="C40" s="167">
        <f>'2011'!C40-'2001'!C40</f>
        <v>-2</v>
      </c>
      <c r="D40" s="150">
        <f>'2011'!D40-'2001'!D40</f>
        <v>2</v>
      </c>
      <c r="E40" s="150">
        <f>'2011'!E40-'2001'!E40</f>
        <v>-1</v>
      </c>
      <c r="F40" s="150">
        <f>'2011'!F40-'2001'!F40</f>
        <v>3</v>
      </c>
      <c r="G40" s="150">
        <f>'2011'!G40-'2001'!G40</f>
        <v>1</v>
      </c>
      <c r="H40" s="150">
        <f>'2011'!H40-'2001'!H40</f>
        <v>-1</v>
      </c>
      <c r="I40" s="150">
        <f>'2011'!I40-'2001'!I40</f>
        <v>5</v>
      </c>
      <c r="J40" s="150">
        <f>'2011'!J40-'2001'!J40</f>
        <v>-1</v>
      </c>
      <c r="K40" s="150">
        <f>'2011'!K40-'2001'!K40</f>
        <v>-3</v>
      </c>
      <c r="L40" s="150">
        <f>'2011'!L40-'2001'!L40</f>
        <v>2</v>
      </c>
      <c r="M40" s="150">
        <f>'2011'!M40-'2001'!M40</f>
        <v>1</v>
      </c>
      <c r="N40" s="150">
        <f>'2011'!N40-'2001'!N40</f>
        <v>0</v>
      </c>
      <c r="O40" s="156">
        <f>'2011'!O40-'2001'!O40</f>
        <v>6</v>
      </c>
      <c r="P40" s="150">
        <f>'2011'!P40-'2001'!P40</f>
        <v>4</v>
      </c>
      <c r="Q40" s="156">
        <f>'2011'!Q40-'2001'!Q40</f>
        <v>10</v>
      </c>
      <c r="R40" s="150">
        <f>'2011'!R40-'2001'!R40</f>
        <v>4</v>
      </c>
      <c r="S40" s="150">
        <f>'2011'!S40-'2001'!S40</f>
        <v>-7</v>
      </c>
      <c r="T40" s="150">
        <f>'2011'!T40-'2001'!T40</f>
        <v>78</v>
      </c>
      <c r="U40" s="150">
        <f>'2011'!U40-'2001'!U40</f>
        <v>-74</v>
      </c>
      <c r="V40" s="156">
        <f>'2011'!V40-'2001'!V40</f>
        <v>1</v>
      </c>
      <c r="W40" s="150">
        <f>'2011'!W40-'2001'!W40</f>
        <v>11</v>
      </c>
      <c r="X40" s="150">
        <f>'2011'!X40-'2001'!X40</f>
        <v>1</v>
      </c>
      <c r="Y40" s="150">
        <f>'2011'!Y40-'2001'!Y40</f>
        <v>3</v>
      </c>
      <c r="Z40" s="150">
        <f>'2011'!Z40-'2001'!Z40</f>
        <v>-3</v>
      </c>
      <c r="AA40" s="150">
        <f>'2011'!AA40-'2001'!AA40</f>
        <v>-2</v>
      </c>
      <c r="AB40" s="150">
        <f>'2011'!AB40-'2001'!AB40</f>
        <v>-1</v>
      </c>
      <c r="AC40" s="150">
        <f>'2011'!AC40-'2001'!AC40</f>
        <v>9</v>
      </c>
      <c r="AD40" s="150">
        <f>'2011'!AD40-'2001'!AD40</f>
        <v>-6</v>
      </c>
      <c r="AE40" s="150">
        <f>'2011'!AE40-'2001'!AE40</f>
        <v>-4</v>
      </c>
      <c r="AF40" s="150">
        <f>'2011'!AF40-'2001'!AF40</f>
        <v>1</v>
      </c>
      <c r="AG40" s="150">
        <f>'2011'!AG40-'2001'!AG40</f>
        <v>13</v>
      </c>
      <c r="AH40" s="150">
        <f>'2011'!AH40-'2001'!AH40</f>
        <v>-61</v>
      </c>
      <c r="AI40" s="150">
        <f>'2011'!AI40-'2001'!AI40</f>
        <v>-46</v>
      </c>
      <c r="AJ40" s="168">
        <f>'2011'!AJ40-'2001'!AJ40</f>
        <v>4465</v>
      </c>
      <c r="AK40" s="151">
        <f>'2011'!AK40-'2001'!AK40</f>
        <v>1</v>
      </c>
      <c r="AL40" s="151">
        <f>'2011'!AL40-'2001'!AL40</f>
        <v>6</v>
      </c>
      <c r="AM40" s="151">
        <f>'2011'!AM40-'2001'!AM40</f>
        <v>0</v>
      </c>
      <c r="AN40" s="151">
        <f>'2011'!AN40-'2001'!AN40</f>
        <v>19</v>
      </c>
      <c r="AO40" s="151">
        <f>'2011'!AO40-'2001'!AO40</f>
        <v>457</v>
      </c>
      <c r="AP40" s="151">
        <f>'2011'!AP40-'2001'!AP40</f>
        <v>-15</v>
      </c>
      <c r="AQ40" s="151">
        <f>'2011'!AQ40-'2001'!AQ40</f>
        <v>12</v>
      </c>
      <c r="AR40" s="151">
        <f>'2011'!AR40-'2001'!AR40</f>
        <v>6</v>
      </c>
      <c r="AS40" s="151">
        <f>'2011'!AS40-'2001'!AS40</f>
        <v>25</v>
      </c>
      <c r="AT40" s="152">
        <f>'2011'!AT40-'2001'!AT40</f>
        <v>431</v>
      </c>
      <c r="AU40" s="152">
        <f>'2011'!AU40-'2001'!AU40</f>
        <v>-43</v>
      </c>
      <c r="AV40" s="153">
        <f>'2011'!AV40-'2001'!AV40</f>
        <v>5290</v>
      </c>
    </row>
    <row r="41" spans="1:48" ht="25.5" customHeight="1" x14ac:dyDescent="0.3">
      <c r="A41" s="369"/>
      <c r="B41" s="83" t="s">
        <v>31</v>
      </c>
      <c r="C41" s="169">
        <f>'2011'!C41-'2001'!C41</f>
        <v>5</v>
      </c>
      <c r="D41" s="151">
        <f>'2011'!D41-'2001'!D41</f>
        <v>-2</v>
      </c>
      <c r="E41" s="151">
        <f>'2011'!E41-'2001'!E41</f>
        <v>23</v>
      </c>
      <c r="F41" s="151">
        <f>'2011'!F41-'2001'!F41</f>
        <v>-5</v>
      </c>
      <c r="G41" s="151">
        <f>'2011'!G41-'2001'!G41</f>
        <v>2</v>
      </c>
      <c r="H41" s="151">
        <f>'2011'!H41-'2001'!H41</f>
        <v>0</v>
      </c>
      <c r="I41" s="151">
        <f>'2011'!I41-'2001'!I41</f>
        <v>7</v>
      </c>
      <c r="J41" s="151">
        <f>'2011'!J41-'2001'!J41</f>
        <v>8</v>
      </c>
      <c r="K41" s="151">
        <f>'2011'!K41-'2001'!K41</f>
        <v>5</v>
      </c>
      <c r="L41" s="151">
        <f>'2011'!L41-'2001'!L41</f>
        <v>-2</v>
      </c>
      <c r="M41" s="151">
        <f>'2011'!M41-'2001'!M41</f>
        <v>2</v>
      </c>
      <c r="N41" s="151">
        <f>'2011'!N41-'2001'!N41</f>
        <v>5</v>
      </c>
      <c r="O41" s="157">
        <f>'2011'!O41-'2001'!O41</f>
        <v>48</v>
      </c>
      <c r="P41" s="151">
        <f>'2011'!P41-'2001'!P41</f>
        <v>9</v>
      </c>
      <c r="Q41" s="157">
        <f>'2011'!Q41-'2001'!Q41</f>
        <v>57</v>
      </c>
      <c r="R41" s="151">
        <f>'2011'!R41-'2001'!R41</f>
        <v>7</v>
      </c>
      <c r="S41" s="151">
        <f>'2011'!S41-'2001'!S41</f>
        <v>-3</v>
      </c>
      <c r="T41" s="151">
        <f>'2011'!T41-'2001'!T41</f>
        <v>1556</v>
      </c>
      <c r="U41" s="151">
        <f>'2011'!U41-'2001'!U41</f>
        <v>20</v>
      </c>
      <c r="V41" s="157">
        <f>'2011'!V41-'2001'!V41</f>
        <v>1580</v>
      </c>
      <c r="W41" s="151">
        <f>'2011'!W41-'2001'!W41</f>
        <v>-822</v>
      </c>
      <c r="X41" s="151">
        <f>'2011'!X41-'2001'!X41</f>
        <v>2</v>
      </c>
      <c r="Y41" s="151">
        <f>'2011'!Y41-'2001'!Y41</f>
        <v>14</v>
      </c>
      <c r="Z41" s="151">
        <f>'2011'!Z41-'2001'!Z41</f>
        <v>-26</v>
      </c>
      <c r="AA41" s="151">
        <f>'2011'!AA41-'2001'!AA41</f>
        <v>4</v>
      </c>
      <c r="AB41" s="151">
        <f>'2011'!AB41-'2001'!AB41</f>
        <v>-4</v>
      </c>
      <c r="AC41" s="151">
        <f>'2011'!AC41-'2001'!AC41</f>
        <v>-4</v>
      </c>
      <c r="AD41" s="151">
        <f>'2011'!AD41-'2001'!AD41</f>
        <v>-13</v>
      </c>
      <c r="AE41" s="151">
        <f>'2011'!AE41-'2001'!AE41</f>
        <v>-36</v>
      </c>
      <c r="AF41" s="151">
        <f>'2011'!AF41-'2001'!AF41</f>
        <v>1532</v>
      </c>
      <c r="AG41" s="151">
        <f>'2011'!AG41-'2001'!AG41</f>
        <v>-5</v>
      </c>
      <c r="AH41" s="151">
        <f>'2011'!AH41-'2001'!AH41</f>
        <v>3</v>
      </c>
      <c r="AI41" s="151">
        <f>'2011'!AI41-'2001'!AI41</f>
        <v>0</v>
      </c>
      <c r="AJ41" s="151">
        <f>'2011'!AJ41-'2001'!AJ41</f>
        <v>1</v>
      </c>
      <c r="AK41" s="170">
        <f>'2011'!AK41-'2001'!AK41</f>
        <v>10665</v>
      </c>
      <c r="AL41" s="151">
        <f>'2011'!AL41-'2001'!AL41</f>
        <v>565</v>
      </c>
      <c r="AM41" s="151">
        <f>'2011'!AM41-'2001'!AM41</f>
        <v>6</v>
      </c>
      <c r="AN41" s="151">
        <f>'2011'!AN41-'2001'!AN41</f>
        <v>158</v>
      </c>
      <c r="AO41" s="151">
        <f>'2011'!AO41-'2001'!AO41</f>
        <v>16</v>
      </c>
      <c r="AP41" s="151">
        <f>'2011'!AP41-'2001'!AP41</f>
        <v>1249</v>
      </c>
      <c r="AQ41" s="151">
        <f>'2011'!AQ41-'2001'!AQ41</f>
        <v>96</v>
      </c>
      <c r="AR41" s="151">
        <f>'2011'!AR41-'2001'!AR41</f>
        <v>-8</v>
      </c>
      <c r="AS41" s="151">
        <f>'2011'!AS41-'2001'!AS41</f>
        <v>5</v>
      </c>
      <c r="AT41" s="152">
        <f>'2011'!AT41-'2001'!AT41</f>
        <v>2380</v>
      </c>
      <c r="AU41" s="152">
        <f>'2011'!AU41-'2001'!AU41</f>
        <v>59</v>
      </c>
      <c r="AV41" s="153">
        <f>'2011'!AV41-'2001'!AV41</f>
        <v>17474</v>
      </c>
    </row>
    <row r="42" spans="1:48" x14ac:dyDescent="0.3">
      <c r="A42" s="369"/>
      <c r="B42" s="83" t="s">
        <v>32</v>
      </c>
      <c r="C42" s="169">
        <f>'2011'!C42-'2001'!C42</f>
        <v>-11</v>
      </c>
      <c r="D42" s="151">
        <f>'2011'!D42-'2001'!D42</f>
        <v>-1</v>
      </c>
      <c r="E42" s="151">
        <f>'2011'!E42-'2001'!E42</f>
        <v>21</v>
      </c>
      <c r="F42" s="151">
        <f>'2011'!F42-'2001'!F42</f>
        <v>-4</v>
      </c>
      <c r="G42" s="151">
        <f>'2011'!G42-'2001'!G42</f>
        <v>5</v>
      </c>
      <c r="H42" s="151">
        <f>'2011'!H42-'2001'!H42</f>
        <v>5</v>
      </c>
      <c r="I42" s="151">
        <f>'2011'!I42-'2001'!I42</f>
        <v>-54</v>
      </c>
      <c r="J42" s="151">
        <f>'2011'!J42-'2001'!J42</f>
        <v>4</v>
      </c>
      <c r="K42" s="151">
        <f>'2011'!K42-'2001'!K42</f>
        <v>2</v>
      </c>
      <c r="L42" s="151">
        <f>'2011'!L42-'2001'!L42</f>
        <v>-5</v>
      </c>
      <c r="M42" s="151">
        <f>'2011'!M42-'2001'!M42</f>
        <v>-7</v>
      </c>
      <c r="N42" s="151">
        <f>'2011'!N42-'2001'!N42</f>
        <v>-1</v>
      </c>
      <c r="O42" s="157">
        <f>'2011'!O42-'2001'!O42</f>
        <v>-46</v>
      </c>
      <c r="P42" s="151">
        <f>'2011'!P42-'2001'!P42</f>
        <v>15</v>
      </c>
      <c r="Q42" s="157">
        <f>'2011'!Q42-'2001'!Q42</f>
        <v>-31</v>
      </c>
      <c r="R42" s="151">
        <f>'2011'!R42-'2001'!R42</f>
        <v>-10</v>
      </c>
      <c r="S42" s="151">
        <f>'2011'!S42-'2001'!S42</f>
        <v>2</v>
      </c>
      <c r="T42" s="151">
        <f>'2011'!T42-'2001'!T42</f>
        <v>3040</v>
      </c>
      <c r="U42" s="151">
        <f>'2011'!U42-'2001'!U42</f>
        <v>-304</v>
      </c>
      <c r="V42" s="157">
        <f>'2011'!V42-'2001'!V42</f>
        <v>2728</v>
      </c>
      <c r="W42" s="151">
        <f>'2011'!W42-'2001'!W42</f>
        <v>-27</v>
      </c>
      <c r="X42" s="151">
        <f>'2011'!X42-'2001'!X42</f>
        <v>2</v>
      </c>
      <c r="Y42" s="151">
        <f>'2011'!Y42-'2001'!Y42</f>
        <v>8</v>
      </c>
      <c r="Z42" s="151">
        <f>'2011'!Z42-'2001'!Z42</f>
        <v>19</v>
      </c>
      <c r="AA42" s="151">
        <f>'2011'!AA42-'2001'!AA42</f>
        <v>122</v>
      </c>
      <c r="AB42" s="151">
        <f>'2011'!AB42-'2001'!AB42</f>
        <v>-82</v>
      </c>
      <c r="AC42" s="151">
        <f>'2011'!AC42-'2001'!AC42</f>
        <v>-1019</v>
      </c>
      <c r="AD42" s="151">
        <f>'2011'!AD42-'2001'!AD42</f>
        <v>-124</v>
      </c>
      <c r="AE42" s="151">
        <f>'2011'!AE42-'2001'!AE42</f>
        <v>-59</v>
      </c>
      <c r="AF42" s="151">
        <f>'2011'!AF42-'2001'!AF42</f>
        <v>463</v>
      </c>
      <c r="AG42" s="151">
        <f>'2011'!AG42-'2001'!AG42</f>
        <v>0</v>
      </c>
      <c r="AH42" s="151">
        <f>'2011'!AH42-'2001'!AH42</f>
        <v>15</v>
      </c>
      <c r="AI42" s="151">
        <f>'2011'!AI42-'2001'!AI42</f>
        <v>8</v>
      </c>
      <c r="AJ42" s="151">
        <f>'2011'!AJ42-'2001'!AJ42</f>
        <v>0</v>
      </c>
      <c r="AK42" s="151">
        <f>'2011'!AK42-'2001'!AK42</f>
        <v>-55</v>
      </c>
      <c r="AL42" s="170">
        <f>'2011'!AL42-'2001'!AL42</f>
        <v>11326</v>
      </c>
      <c r="AM42" s="151">
        <f>'2011'!AM42-'2001'!AM42</f>
        <v>7</v>
      </c>
      <c r="AN42" s="151">
        <f>'2011'!AN42-'2001'!AN42</f>
        <v>43</v>
      </c>
      <c r="AO42" s="151">
        <f>'2011'!AO42-'2001'!AO42</f>
        <v>-37</v>
      </c>
      <c r="AP42" s="151">
        <f>'2011'!AP42-'2001'!AP42</f>
        <v>-479</v>
      </c>
      <c r="AQ42" s="151">
        <f>'2011'!AQ42-'2001'!AQ42</f>
        <v>1613</v>
      </c>
      <c r="AR42" s="151">
        <f>'2011'!AR42-'2001'!AR42</f>
        <v>164</v>
      </c>
      <c r="AS42" s="151">
        <f>'2011'!AS42-'2001'!AS42</f>
        <v>-10</v>
      </c>
      <c r="AT42" s="152">
        <f>'2011'!AT42-'2001'!AT42</f>
        <v>613</v>
      </c>
      <c r="AU42" s="152">
        <f>'2011'!AU42-'2001'!AU42</f>
        <v>140</v>
      </c>
      <c r="AV42" s="153">
        <f>'2011'!AV42-'2001'!AV42</f>
        <v>15348</v>
      </c>
    </row>
    <row r="43" spans="1:48" x14ac:dyDescent="0.3">
      <c r="A43" s="369"/>
      <c r="B43" s="83" t="s">
        <v>35</v>
      </c>
      <c r="C43" s="169">
        <f>'2011'!C43-'2001'!C43</f>
        <v>172</v>
      </c>
      <c r="D43" s="151">
        <f>'2011'!D43-'2001'!D43</f>
        <v>18</v>
      </c>
      <c r="E43" s="151">
        <f>'2011'!E43-'2001'!E43</f>
        <v>32</v>
      </c>
      <c r="F43" s="151">
        <f>'2011'!F43-'2001'!F43</f>
        <v>-9</v>
      </c>
      <c r="G43" s="151">
        <f>'2011'!G43-'2001'!G43</f>
        <v>9</v>
      </c>
      <c r="H43" s="151">
        <f>'2011'!H43-'2001'!H43</f>
        <v>105</v>
      </c>
      <c r="I43" s="151">
        <f>'2011'!I43-'2001'!I43</f>
        <v>-66</v>
      </c>
      <c r="J43" s="151">
        <f>'2011'!J43-'2001'!J43</f>
        <v>41</v>
      </c>
      <c r="K43" s="151">
        <f>'2011'!K43-'2001'!K43</f>
        <v>34</v>
      </c>
      <c r="L43" s="151">
        <f>'2011'!L43-'2001'!L43</f>
        <v>8</v>
      </c>
      <c r="M43" s="151">
        <f>'2011'!M43-'2001'!M43</f>
        <v>-142</v>
      </c>
      <c r="N43" s="151">
        <f>'2011'!N43-'2001'!N43</f>
        <v>-375</v>
      </c>
      <c r="O43" s="157">
        <f>'2011'!O43-'2001'!O43</f>
        <v>-173</v>
      </c>
      <c r="P43" s="151">
        <f>'2011'!P43-'2001'!P43</f>
        <v>-15</v>
      </c>
      <c r="Q43" s="157">
        <f>'2011'!Q43-'2001'!Q43</f>
        <v>-188</v>
      </c>
      <c r="R43" s="151">
        <f>'2011'!R43-'2001'!R43</f>
        <v>-2</v>
      </c>
      <c r="S43" s="151">
        <f>'2011'!S43-'2001'!S43</f>
        <v>-10</v>
      </c>
      <c r="T43" s="151">
        <f>'2011'!T43-'2001'!T43</f>
        <v>1329</v>
      </c>
      <c r="U43" s="151">
        <f>'2011'!U43-'2001'!U43</f>
        <v>-49</v>
      </c>
      <c r="V43" s="157">
        <f>'2011'!V43-'2001'!V43</f>
        <v>1268</v>
      </c>
      <c r="W43" s="151">
        <f>'2011'!W43-'2001'!W43</f>
        <v>44</v>
      </c>
      <c r="X43" s="151">
        <f>'2011'!X43-'2001'!X43</f>
        <v>-8</v>
      </c>
      <c r="Y43" s="151">
        <f>'2011'!Y43-'2001'!Y43</f>
        <v>-6</v>
      </c>
      <c r="Z43" s="151">
        <f>'2011'!Z43-'2001'!Z43</f>
        <v>22</v>
      </c>
      <c r="AA43" s="151">
        <f>'2011'!AA43-'2001'!AA43</f>
        <v>1</v>
      </c>
      <c r="AB43" s="151">
        <f>'2011'!AB43-'2001'!AB43</f>
        <v>-7</v>
      </c>
      <c r="AC43" s="151">
        <f>'2011'!AC43-'2001'!AC43</f>
        <v>-18</v>
      </c>
      <c r="AD43" s="151">
        <f>'2011'!AD43-'2001'!AD43</f>
        <v>5</v>
      </c>
      <c r="AE43" s="151">
        <f>'2011'!AE43-'2001'!AE43</f>
        <v>-4</v>
      </c>
      <c r="AF43" s="151">
        <f>'2011'!AF43-'2001'!AF43</f>
        <v>13</v>
      </c>
      <c r="AG43" s="151">
        <f>'2011'!AG43-'2001'!AG43</f>
        <v>1285</v>
      </c>
      <c r="AH43" s="151">
        <f>'2011'!AH43-'2001'!AH43</f>
        <v>5</v>
      </c>
      <c r="AI43" s="151">
        <f>'2011'!AI43-'2001'!AI43</f>
        <v>-7</v>
      </c>
      <c r="AJ43" s="151">
        <f>'2011'!AJ43-'2001'!AJ43</f>
        <v>-6</v>
      </c>
      <c r="AK43" s="151">
        <f>'2011'!AK43-'2001'!AK43</f>
        <v>-10</v>
      </c>
      <c r="AL43" s="151">
        <f>'2011'!AL43-'2001'!AL43</f>
        <v>-15</v>
      </c>
      <c r="AM43" s="170">
        <f>'2011'!AM43-'2001'!AM43</f>
        <v>27179</v>
      </c>
      <c r="AN43" s="151">
        <f>'2011'!AN43-'2001'!AN43</f>
        <v>63</v>
      </c>
      <c r="AO43" s="151">
        <f>'2011'!AO43-'2001'!AO43</f>
        <v>26</v>
      </c>
      <c r="AP43" s="151">
        <f>'2011'!AP43-'2001'!AP43</f>
        <v>53</v>
      </c>
      <c r="AQ43" s="151">
        <f>'2011'!AQ43-'2001'!AQ43</f>
        <v>20</v>
      </c>
      <c r="AR43" s="151">
        <f>'2011'!AR43-'2001'!AR43</f>
        <v>88</v>
      </c>
      <c r="AS43" s="151">
        <f>'2011'!AS43-'2001'!AS43</f>
        <v>-160</v>
      </c>
      <c r="AT43" s="152">
        <f>'2011'!AT43-'2001'!AT43</f>
        <v>594</v>
      </c>
      <c r="AU43" s="152">
        <f>'2011'!AU43-'2001'!AU43</f>
        <v>66</v>
      </c>
      <c r="AV43" s="153">
        <f>'2011'!AV43-'2001'!AV43</f>
        <v>30303</v>
      </c>
    </row>
    <row r="44" spans="1:48" x14ac:dyDescent="0.3">
      <c r="A44" s="369"/>
      <c r="B44" s="83" t="s">
        <v>36</v>
      </c>
      <c r="C44" s="169">
        <f>'2011'!C44-'2001'!C44</f>
        <v>-4</v>
      </c>
      <c r="D44" s="151">
        <f>'2011'!D44-'2001'!D44</f>
        <v>13</v>
      </c>
      <c r="E44" s="151">
        <f>'2011'!E44-'2001'!E44</f>
        <v>153</v>
      </c>
      <c r="F44" s="151">
        <f>'2011'!F44-'2001'!F44</f>
        <v>-32</v>
      </c>
      <c r="G44" s="151">
        <f>'2011'!G44-'2001'!G44</f>
        <v>-11</v>
      </c>
      <c r="H44" s="151">
        <f>'2011'!H44-'2001'!H44</f>
        <v>-29</v>
      </c>
      <c r="I44" s="151">
        <f>'2011'!I44-'2001'!I44</f>
        <v>12</v>
      </c>
      <c r="J44" s="151">
        <f>'2011'!J44-'2001'!J44</f>
        <v>13</v>
      </c>
      <c r="K44" s="151">
        <f>'2011'!K44-'2001'!K44</f>
        <v>23</v>
      </c>
      <c r="L44" s="151">
        <f>'2011'!L44-'2001'!L44</f>
        <v>1</v>
      </c>
      <c r="M44" s="151">
        <f>'2011'!M44-'2001'!M44</f>
        <v>-1</v>
      </c>
      <c r="N44" s="151">
        <f>'2011'!N44-'2001'!N44</f>
        <v>-7</v>
      </c>
      <c r="O44" s="157">
        <f>'2011'!O44-'2001'!O44</f>
        <v>131</v>
      </c>
      <c r="P44" s="151">
        <f>'2011'!P44-'2001'!P44</f>
        <v>-28</v>
      </c>
      <c r="Q44" s="157">
        <f>'2011'!Q44-'2001'!Q44</f>
        <v>103</v>
      </c>
      <c r="R44" s="151">
        <f>'2011'!R44-'2001'!R44</f>
        <v>-27</v>
      </c>
      <c r="S44" s="151">
        <f>'2011'!S44-'2001'!S44</f>
        <v>-28</v>
      </c>
      <c r="T44" s="151">
        <f>'2011'!T44-'2001'!T44</f>
        <v>2368</v>
      </c>
      <c r="U44" s="151">
        <f>'2011'!U44-'2001'!U44</f>
        <v>-353</v>
      </c>
      <c r="V44" s="157">
        <f>'2011'!V44-'2001'!V44</f>
        <v>1960</v>
      </c>
      <c r="W44" s="151">
        <f>'2011'!W44-'2001'!W44</f>
        <v>188</v>
      </c>
      <c r="X44" s="151">
        <f>'2011'!X44-'2001'!X44</f>
        <v>-39</v>
      </c>
      <c r="Y44" s="151">
        <f>'2011'!Y44-'2001'!Y44</f>
        <v>25</v>
      </c>
      <c r="Z44" s="151">
        <f>'2011'!Z44-'2001'!Z44</f>
        <v>-20</v>
      </c>
      <c r="AA44" s="151">
        <f>'2011'!AA44-'2001'!AA44</f>
        <v>17</v>
      </c>
      <c r="AB44" s="151">
        <f>'2011'!AB44-'2001'!AB44</f>
        <v>-13</v>
      </c>
      <c r="AC44" s="151">
        <f>'2011'!AC44-'2001'!AC44</f>
        <v>-27</v>
      </c>
      <c r="AD44" s="151">
        <f>'2011'!AD44-'2001'!AD44</f>
        <v>36</v>
      </c>
      <c r="AE44" s="151">
        <f>'2011'!AE44-'2001'!AE44</f>
        <v>-38</v>
      </c>
      <c r="AF44" s="151">
        <f>'2011'!AF44-'2001'!AF44</f>
        <v>59</v>
      </c>
      <c r="AG44" s="151">
        <f>'2011'!AG44-'2001'!AG44</f>
        <v>5</v>
      </c>
      <c r="AH44" s="151">
        <f>'2011'!AH44-'2001'!AH44</f>
        <v>4</v>
      </c>
      <c r="AI44" s="151">
        <f>'2011'!AI44-'2001'!AI44</f>
        <v>2</v>
      </c>
      <c r="AJ44" s="151">
        <f>'2011'!AJ44-'2001'!AJ44</f>
        <v>7</v>
      </c>
      <c r="AK44" s="151">
        <f>'2011'!AK44-'2001'!AK44</f>
        <v>11</v>
      </c>
      <c r="AL44" s="151">
        <f>'2011'!AL44-'2001'!AL44</f>
        <v>-131</v>
      </c>
      <c r="AM44" s="151">
        <f>'2011'!AM44-'2001'!AM44</f>
        <v>33</v>
      </c>
      <c r="AN44" s="170">
        <f>'2011'!AN44-'2001'!AN44</f>
        <v>49614</v>
      </c>
      <c r="AO44" s="151">
        <f>'2011'!AO44-'2001'!AO44</f>
        <v>-43</v>
      </c>
      <c r="AP44" s="151">
        <f>'2011'!AP44-'2001'!AP44</f>
        <v>793</v>
      </c>
      <c r="AQ44" s="151">
        <f>'2011'!AQ44-'2001'!AQ44</f>
        <v>-20</v>
      </c>
      <c r="AR44" s="151">
        <f>'2011'!AR44-'2001'!AR44</f>
        <v>38</v>
      </c>
      <c r="AS44" s="151">
        <f>'2011'!AS44-'2001'!AS44</f>
        <v>-121</v>
      </c>
      <c r="AT44" s="152">
        <f>'2011'!AT44-'2001'!AT44</f>
        <v>2338</v>
      </c>
      <c r="AU44" s="152">
        <f>'2011'!AU44-'2001'!AU44</f>
        <v>116</v>
      </c>
      <c r="AV44" s="153">
        <f>'2011'!AV44-'2001'!AV44</f>
        <v>54897</v>
      </c>
    </row>
    <row r="45" spans="1:48" x14ac:dyDescent="0.3">
      <c r="A45" s="369"/>
      <c r="B45" s="83" t="s">
        <v>37</v>
      </c>
      <c r="C45" s="169">
        <f>'2011'!C45-'2001'!C45</f>
        <v>-7</v>
      </c>
      <c r="D45" s="151">
        <f>'2011'!D45-'2001'!D45</f>
        <v>6</v>
      </c>
      <c r="E45" s="151">
        <f>'2011'!E45-'2001'!E45</f>
        <v>24</v>
      </c>
      <c r="F45" s="151">
        <f>'2011'!F45-'2001'!F45</f>
        <v>-52</v>
      </c>
      <c r="G45" s="151">
        <f>'2011'!G45-'2001'!G45</f>
        <v>-10</v>
      </c>
      <c r="H45" s="151">
        <f>'2011'!H45-'2001'!H45</f>
        <v>-15</v>
      </c>
      <c r="I45" s="151">
        <f>'2011'!I45-'2001'!I45</f>
        <v>8</v>
      </c>
      <c r="J45" s="151">
        <f>'2011'!J45-'2001'!J45</f>
        <v>29</v>
      </c>
      <c r="K45" s="151">
        <f>'2011'!K45-'2001'!K45</f>
        <v>-4</v>
      </c>
      <c r="L45" s="151">
        <f>'2011'!L45-'2001'!L45</f>
        <v>3</v>
      </c>
      <c r="M45" s="151">
        <f>'2011'!M45-'2001'!M45</f>
        <v>19</v>
      </c>
      <c r="N45" s="151">
        <f>'2011'!N45-'2001'!N45</f>
        <v>-23</v>
      </c>
      <c r="O45" s="157">
        <f>'2011'!O45-'2001'!O45</f>
        <v>-22</v>
      </c>
      <c r="P45" s="151">
        <f>'2011'!P45-'2001'!P45</f>
        <v>108</v>
      </c>
      <c r="Q45" s="157">
        <f>'2011'!Q45-'2001'!Q45</f>
        <v>86</v>
      </c>
      <c r="R45" s="151">
        <f>'2011'!R45-'2001'!R45</f>
        <v>-13</v>
      </c>
      <c r="S45" s="151">
        <f>'2011'!S45-'2001'!S45</f>
        <v>-11</v>
      </c>
      <c r="T45" s="151">
        <f>'2011'!T45-'2001'!T45</f>
        <v>3178</v>
      </c>
      <c r="U45" s="151">
        <f>'2011'!U45-'2001'!U45</f>
        <v>-1381</v>
      </c>
      <c r="V45" s="157">
        <f>'2011'!V45-'2001'!V45</f>
        <v>1773</v>
      </c>
      <c r="W45" s="151">
        <f>'2011'!W45-'2001'!W45</f>
        <v>25</v>
      </c>
      <c r="X45" s="151">
        <f>'2011'!X45-'2001'!X45</f>
        <v>2</v>
      </c>
      <c r="Y45" s="151">
        <f>'2011'!Y45-'2001'!Y45</f>
        <v>7</v>
      </c>
      <c r="Z45" s="151">
        <f>'2011'!Z45-'2001'!Z45</f>
        <v>-101</v>
      </c>
      <c r="AA45" s="151">
        <f>'2011'!AA45-'2001'!AA45</f>
        <v>520</v>
      </c>
      <c r="AB45" s="151">
        <f>'2011'!AB45-'2001'!AB45</f>
        <v>-459</v>
      </c>
      <c r="AC45" s="151">
        <f>'2011'!AC45-'2001'!AC45</f>
        <v>10</v>
      </c>
      <c r="AD45" s="151">
        <f>'2011'!AD45-'2001'!AD45</f>
        <v>87</v>
      </c>
      <c r="AE45" s="151">
        <f>'2011'!AE45-'2001'!AE45</f>
        <v>107</v>
      </c>
      <c r="AF45" s="151">
        <f>'2011'!AF45-'2001'!AF45</f>
        <v>38</v>
      </c>
      <c r="AG45" s="151">
        <f>'2011'!AG45-'2001'!AG45</f>
        <v>-29</v>
      </c>
      <c r="AH45" s="151">
        <f>'2011'!AH45-'2001'!AH45</f>
        <v>-1278</v>
      </c>
      <c r="AI45" s="151">
        <f>'2011'!AI45-'2001'!AI45</f>
        <v>-4638</v>
      </c>
      <c r="AJ45" s="151">
        <f>'2011'!AJ45-'2001'!AJ45</f>
        <v>84</v>
      </c>
      <c r="AK45" s="151">
        <f>'2011'!AK45-'2001'!AK45</f>
        <v>-15</v>
      </c>
      <c r="AL45" s="151">
        <f>'2011'!AL45-'2001'!AL45</f>
        <v>-25</v>
      </c>
      <c r="AM45" s="151">
        <f>'2011'!AM45-'2001'!AM45</f>
        <v>-15</v>
      </c>
      <c r="AN45" s="151">
        <f>'2011'!AN45-'2001'!AN45</f>
        <v>-35</v>
      </c>
      <c r="AO45" s="170">
        <f>'2011'!AO45-'2001'!AO45</f>
        <v>42084</v>
      </c>
      <c r="AP45" s="151">
        <f>'2011'!AP45-'2001'!AP45</f>
        <v>39</v>
      </c>
      <c r="AQ45" s="151">
        <f>'2011'!AQ45-'2001'!AQ45</f>
        <v>374</v>
      </c>
      <c r="AR45" s="151">
        <f>'2011'!AR45-'2001'!AR45</f>
        <v>1355</v>
      </c>
      <c r="AS45" s="151">
        <f>'2011'!AS45-'2001'!AS45</f>
        <v>1507</v>
      </c>
      <c r="AT45" s="152">
        <f>'2011'!AT45-'2001'!AT45</f>
        <v>2785</v>
      </c>
      <c r="AU45" s="152">
        <f>'2011'!AU45-'2001'!AU45</f>
        <v>-495</v>
      </c>
      <c r="AV45" s="153">
        <f>'2011'!AV45-'2001'!AV45</f>
        <v>43793</v>
      </c>
    </row>
    <row r="46" spans="1:48" x14ac:dyDescent="0.3">
      <c r="A46" s="369"/>
      <c r="B46" s="83" t="s">
        <v>38</v>
      </c>
      <c r="C46" s="169">
        <f>'2011'!C46-'2001'!C46</f>
        <v>-2</v>
      </c>
      <c r="D46" s="151">
        <f>'2011'!D46-'2001'!D46</f>
        <v>6</v>
      </c>
      <c r="E46" s="151">
        <f>'2011'!E46-'2001'!E46</f>
        <v>130</v>
      </c>
      <c r="F46" s="151">
        <f>'2011'!F46-'2001'!F46</f>
        <v>-18</v>
      </c>
      <c r="G46" s="151">
        <f>'2011'!G46-'2001'!G46</f>
        <v>14</v>
      </c>
      <c r="H46" s="151">
        <f>'2011'!H46-'2001'!H46</f>
        <v>3</v>
      </c>
      <c r="I46" s="151">
        <f>'2011'!I46-'2001'!I46</f>
        <v>19</v>
      </c>
      <c r="J46" s="151">
        <f>'2011'!J46-'2001'!J46</f>
        <v>8</v>
      </c>
      <c r="K46" s="151">
        <f>'2011'!K46-'2001'!K46</f>
        <v>-8</v>
      </c>
      <c r="L46" s="151">
        <f>'2011'!L46-'2001'!L46</f>
        <v>2</v>
      </c>
      <c r="M46" s="151">
        <f>'2011'!M46-'2001'!M46</f>
        <v>-4</v>
      </c>
      <c r="N46" s="151">
        <f>'2011'!N46-'2001'!N46</f>
        <v>-23</v>
      </c>
      <c r="O46" s="157">
        <f>'2011'!O46-'2001'!O46</f>
        <v>127</v>
      </c>
      <c r="P46" s="151">
        <f>'2011'!P46-'2001'!P46</f>
        <v>40</v>
      </c>
      <c r="Q46" s="157">
        <f>'2011'!Q46-'2001'!Q46</f>
        <v>167</v>
      </c>
      <c r="R46" s="151">
        <f>'2011'!R46-'2001'!R46</f>
        <v>-1</v>
      </c>
      <c r="S46" s="151">
        <f>'2011'!S46-'2001'!S46</f>
        <v>36</v>
      </c>
      <c r="T46" s="151">
        <f>'2011'!T46-'2001'!T46</f>
        <v>10850</v>
      </c>
      <c r="U46" s="151">
        <f>'2011'!U46-'2001'!U46</f>
        <v>905</v>
      </c>
      <c r="V46" s="157">
        <f>'2011'!V46-'2001'!V46</f>
        <v>11790</v>
      </c>
      <c r="W46" s="151">
        <f>'2011'!W46-'2001'!W46</f>
        <v>663</v>
      </c>
      <c r="X46" s="151">
        <f>'2011'!X46-'2001'!X46</f>
        <v>-11</v>
      </c>
      <c r="Y46" s="151">
        <f>'2011'!Y46-'2001'!Y46</f>
        <v>74</v>
      </c>
      <c r="Z46" s="151">
        <f>'2011'!Z46-'2001'!Z46</f>
        <v>-43</v>
      </c>
      <c r="AA46" s="151">
        <f>'2011'!AA46-'2001'!AA46</f>
        <v>35</v>
      </c>
      <c r="AB46" s="151">
        <f>'2011'!AB46-'2001'!AB46</f>
        <v>19</v>
      </c>
      <c r="AC46" s="151">
        <f>'2011'!AC46-'2001'!AC46</f>
        <v>-122</v>
      </c>
      <c r="AD46" s="151">
        <f>'2011'!AD46-'2001'!AD46</f>
        <v>-98</v>
      </c>
      <c r="AE46" s="151">
        <f>'2011'!AE46-'2001'!AE46</f>
        <v>36</v>
      </c>
      <c r="AF46" s="151">
        <f>'2011'!AF46-'2001'!AF46</f>
        <v>219</v>
      </c>
      <c r="AG46" s="151">
        <f>'2011'!AG46-'2001'!AG46</f>
        <v>1</v>
      </c>
      <c r="AH46" s="151">
        <f>'2011'!AH46-'2001'!AH46</f>
        <v>6</v>
      </c>
      <c r="AI46" s="151">
        <f>'2011'!AI46-'2001'!AI46</f>
        <v>11</v>
      </c>
      <c r="AJ46" s="151">
        <f>'2011'!AJ46-'2001'!AJ46</f>
        <v>-5</v>
      </c>
      <c r="AK46" s="151">
        <f>'2011'!AK46-'2001'!AK46</f>
        <v>340</v>
      </c>
      <c r="AL46" s="151">
        <f>'2011'!AL46-'2001'!AL46</f>
        <v>946</v>
      </c>
      <c r="AM46" s="151">
        <f>'2011'!AM46-'2001'!AM46</f>
        <v>29</v>
      </c>
      <c r="AN46" s="151">
        <f>'2011'!AN46-'2001'!AN46</f>
        <v>1389</v>
      </c>
      <c r="AO46" s="151">
        <f>'2011'!AO46-'2001'!AO46</f>
        <v>-201</v>
      </c>
      <c r="AP46" s="170">
        <f>'2011'!AP46-'2001'!AP46</f>
        <v>31984</v>
      </c>
      <c r="AQ46" s="151">
        <f>'2011'!AQ46-'2001'!AQ46</f>
        <v>54</v>
      </c>
      <c r="AR46" s="151">
        <f>'2011'!AR46-'2001'!AR46</f>
        <v>115</v>
      </c>
      <c r="AS46" s="151">
        <f>'2011'!AS46-'2001'!AS46</f>
        <v>52</v>
      </c>
      <c r="AT46" s="152">
        <f>'2011'!AT46-'2001'!AT46</f>
        <v>2578</v>
      </c>
      <c r="AU46" s="152">
        <f>'2011'!AU46-'2001'!AU46</f>
        <v>-44</v>
      </c>
      <c r="AV46" s="153">
        <f>'2011'!AV46-'2001'!AV46</f>
        <v>49984</v>
      </c>
    </row>
    <row r="47" spans="1:48" x14ac:dyDescent="0.3">
      <c r="A47" s="369"/>
      <c r="B47" s="83" t="s">
        <v>39</v>
      </c>
      <c r="C47" s="169">
        <f>'2011'!C47-'2001'!C47</f>
        <v>4</v>
      </c>
      <c r="D47" s="151">
        <f>'2011'!D47-'2001'!D47</f>
        <v>2</v>
      </c>
      <c r="E47" s="151">
        <f>'2011'!E47-'2001'!E47</f>
        <v>0</v>
      </c>
      <c r="F47" s="151">
        <f>'2011'!F47-'2001'!F47</f>
        <v>-8</v>
      </c>
      <c r="G47" s="151">
        <f>'2011'!G47-'2001'!G47</f>
        <v>1</v>
      </c>
      <c r="H47" s="151">
        <f>'2011'!H47-'2001'!H47</f>
        <v>-2</v>
      </c>
      <c r="I47" s="151">
        <f>'2011'!I47-'2001'!I47</f>
        <v>1</v>
      </c>
      <c r="J47" s="151">
        <f>'2011'!J47-'2001'!J47</f>
        <v>0</v>
      </c>
      <c r="K47" s="151">
        <f>'2011'!K47-'2001'!K47</f>
        <v>0</v>
      </c>
      <c r="L47" s="151">
        <f>'2011'!L47-'2001'!L47</f>
        <v>-5</v>
      </c>
      <c r="M47" s="151">
        <f>'2011'!M47-'2001'!M47</f>
        <v>15</v>
      </c>
      <c r="N47" s="151">
        <f>'2011'!N47-'2001'!N47</f>
        <v>-4</v>
      </c>
      <c r="O47" s="157">
        <f>'2011'!O47-'2001'!O47</f>
        <v>4</v>
      </c>
      <c r="P47" s="151">
        <f>'2011'!P47-'2001'!P47</f>
        <v>-14</v>
      </c>
      <c r="Q47" s="157">
        <f>'2011'!Q47-'2001'!Q47</f>
        <v>-10</v>
      </c>
      <c r="R47" s="151">
        <f>'2011'!R47-'2001'!R47</f>
        <v>6</v>
      </c>
      <c r="S47" s="151">
        <f>'2011'!S47-'2001'!S47</f>
        <v>-12</v>
      </c>
      <c r="T47" s="151">
        <f>'2011'!T47-'2001'!T47</f>
        <v>1361</v>
      </c>
      <c r="U47" s="151">
        <f>'2011'!U47-'2001'!U47</f>
        <v>-572</v>
      </c>
      <c r="V47" s="157">
        <f>'2011'!V47-'2001'!V47</f>
        <v>783</v>
      </c>
      <c r="W47" s="151">
        <f>'2011'!W47-'2001'!W47</f>
        <v>-10</v>
      </c>
      <c r="X47" s="151">
        <f>'2011'!X47-'2001'!X47</f>
        <v>-4</v>
      </c>
      <c r="Y47" s="151">
        <f>'2011'!Y47-'2001'!Y47</f>
        <v>6</v>
      </c>
      <c r="Z47" s="151">
        <f>'2011'!Z47-'2001'!Z47</f>
        <v>-157</v>
      </c>
      <c r="AA47" s="151">
        <f>'2011'!AA47-'2001'!AA47</f>
        <v>93</v>
      </c>
      <c r="AB47" s="151">
        <f>'2011'!AB47-'2001'!AB47</f>
        <v>-807</v>
      </c>
      <c r="AC47" s="151">
        <f>'2011'!AC47-'2001'!AC47</f>
        <v>-140</v>
      </c>
      <c r="AD47" s="151">
        <f>'2011'!AD47-'2001'!AD47</f>
        <v>-101</v>
      </c>
      <c r="AE47" s="151">
        <f>'2011'!AE47-'2001'!AE47</f>
        <v>-191</v>
      </c>
      <c r="AF47" s="151">
        <f>'2011'!AF47-'2001'!AF47</f>
        <v>88</v>
      </c>
      <c r="AG47" s="151">
        <f>'2011'!AG47-'2001'!AG47</f>
        <v>-8</v>
      </c>
      <c r="AH47" s="151">
        <f>'2011'!AH47-'2001'!AH47</f>
        <v>25</v>
      </c>
      <c r="AI47" s="151">
        <f>'2011'!AI47-'2001'!AI47</f>
        <v>18</v>
      </c>
      <c r="AJ47" s="151">
        <f>'2011'!AJ47-'2001'!AJ47</f>
        <v>2</v>
      </c>
      <c r="AK47" s="151">
        <f>'2011'!AK47-'2001'!AK47</f>
        <v>40</v>
      </c>
      <c r="AL47" s="151">
        <f>'2011'!AL47-'2001'!AL47</f>
        <v>-136</v>
      </c>
      <c r="AM47" s="151">
        <f>'2011'!AM47-'2001'!AM47</f>
        <v>-9</v>
      </c>
      <c r="AN47" s="151">
        <f>'2011'!AN47-'2001'!AN47</f>
        <v>5</v>
      </c>
      <c r="AO47" s="151">
        <f>'2011'!AO47-'2001'!AO47</f>
        <v>87</v>
      </c>
      <c r="AP47" s="151">
        <f>'2011'!AP47-'2001'!AP47</f>
        <v>-173</v>
      </c>
      <c r="AQ47" s="170">
        <f>'2011'!AQ47-'2001'!AQ47</f>
        <v>28880</v>
      </c>
      <c r="AR47" s="151">
        <f>'2011'!AR47-'2001'!AR47</f>
        <v>-19</v>
      </c>
      <c r="AS47" s="151">
        <f>'2011'!AS47-'2001'!AS47</f>
        <v>-45</v>
      </c>
      <c r="AT47" s="152">
        <f>'2011'!AT47-'2001'!AT47</f>
        <v>1288</v>
      </c>
      <c r="AU47" s="152">
        <f>'2011'!AU47-'2001'!AU47</f>
        <v>68</v>
      </c>
      <c r="AV47" s="153">
        <f>'2011'!AV47-'2001'!AV47</f>
        <v>29573</v>
      </c>
    </row>
    <row r="48" spans="1:48" x14ac:dyDescent="0.3">
      <c r="A48" s="369"/>
      <c r="B48" s="83" t="s">
        <v>40</v>
      </c>
      <c r="C48" s="169">
        <f>'2011'!C48-'2001'!C48</f>
        <v>23</v>
      </c>
      <c r="D48" s="151">
        <f>'2011'!D48-'2001'!D48</f>
        <v>2</v>
      </c>
      <c r="E48" s="151">
        <f>'2011'!E48-'2001'!E48</f>
        <v>89</v>
      </c>
      <c r="F48" s="151">
        <f>'2011'!F48-'2001'!F48</f>
        <v>-35</v>
      </c>
      <c r="G48" s="151">
        <f>'2011'!G48-'2001'!G48</f>
        <v>32</v>
      </c>
      <c r="H48" s="151">
        <f>'2011'!H48-'2001'!H48</f>
        <v>-11</v>
      </c>
      <c r="I48" s="151">
        <f>'2011'!I48-'2001'!I48</f>
        <v>110</v>
      </c>
      <c r="J48" s="151">
        <f>'2011'!J48-'2001'!J48</f>
        <v>14</v>
      </c>
      <c r="K48" s="151">
        <f>'2011'!K48-'2001'!K48</f>
        <v>1</v>
      </c>
      <c r="L48" s="151">
        <f>'2011'!L48-'2001'!L48</f>
        <v>-15</v>
      </c>
      <c r="M48" s="151">
        <f>'2011'!M48-'2001'!M48</f>
        <v>19</v>
      </c>
      <c r="N48" s="151">
        <f>'2011'!N48-'2001'!N48</f>
        <v>-29</v>
      </c>
      <c r="O48" s="157">
        <f>'2011'!O48-'2001'!O48</f>
        <v>200</v>
      </c>
      <c r="P48" s="151">
        <f>'2011'!P48-'2001'!P48</f>
        <v>145</v>
      </c>
      <c r="Q48" s="157">
        <f>'2011'!Q48-'2001'!Q48</f>
        <v>345</v>
      </c>
      <c r="R48" s="151">
        <f>'2011'!R48-'2001'!R48</f>
        <v>-4</v>
      </c>
      <c r="S48" s="151">
        <f>'2011'!S48-'2001'!S48</f>
        <v>42</v>
      </c>
      <c r="T48" s="151">
        <f>'2011'!T48-'2001'!T48</f>
        <v>11825</v>
      </c>
      <c r="U48" s="151">
        <f>'2011'!U48-'2001'!U48</f>
        <v>-5609</v>
      </c>
      <c r="V48" s="157">
        <f>'2011'!V48-'2001'!V48</f>
        <v>6254</v>
      </c>
      <c r="W48" s="151">
        <f>'2011'!W48-'2001'!W48</f>
        <v>92</v>
      </c>
      <c r="X48" s="151">
        <f>'2011'!X48-'2001'!X48</f>
        <v>5</v>
      </c>
      <c r="Y48" s="151">
        <f>'2011'!Y48-'2001'!Y48</f>
        <v>-9</v>
      </c>
      <c r="Z48" s="151">
        <f>'2011'!Z48-'2001'!Z48</f>
        <v>-271</v>
      </c>
      <c r="AA48" s="151">
        <f>'2011'!AA48-'2001'!AA48</f>
        <v>160</v>
      </c>
      <c r="AB48" s="151">
        <f>'2011'!AB48-'2001'!AB48</f>
        <v>-6</v>
      </c>
      <c r="AC48" s="151">
        <f>'2011'!AC48-'2001'!AC48</f>
        <v>-205</v>
      </c>
      <c r="AD48" s="151">
        <f>'2011'!AD48-'2001'!AD48</f>
        <v>418</v>
      </c>
      <c r="AE48" s="151">
        <f>'2011'!AE48-'2001'!AE48</f>
        <v>98</v>
      </c>
      <c r="AF48" s="151">
        <f>'2011'!AF48-'2001'!AF48</f>
        <v>50</v>
      </c>
      <c r="AG48" s="151">
        <f>'2011'!AG48-'2001'!AG48</f>
        <v>93</v>
      </c>
      <c r="AH48" s="151">
        <f>'2011'!AH48-'2001'!AH48</f>
        <v>39</v>
      </c>
      <c r="AI48" s="151">
        <f>'2011'!AI48-'2001'!AI48</f>
        <v>68</v>
      </c>
      <c r="AJ48" s="151">
        <f>'2011'!AJ48-'2001'!AJ48</f>
        <v>4</v>
      </c>
      <c r="AK48" s="151">
        <f>'2011'!AK48-'2001'!AK48</f>
        <v>-38</v>
      </c>
      <c r="AL48" s="151">
        <f>'2011'!AL48-'2001'!AL48</f>
        <v>-28</v>
      </c>
      <c r="AM48" s="151">
        <f>'2011'!AM48-'2001'!AM48</f>
        <v>-38</v>
      </c>
      <c r="AN48" s="151">
        <f>'2011'!AN48-'2001'!AN48</f>
        <v>-69</v>
      </c>
      <c r="AO48" s="151">
        <f>'2011'!AO48-'2001'!AO48</f>
        <v>-1197</v>
      </c>
      <c r="AP48" s="151">
        <f>'2011'!AP48-'2001'!AP48</f>
        <v>30</v>
      </c>
      <c r="AQ48" s="151">
        <f>'2011'!AQ48-'2001'!AQ48</f>
        <v>93</v>
      </c>
      <c r="AR48" s="170">
        <f>'2011'!AR48-'2001'!AR48</f>
        <v>40090</v>
      </c>
      <c r="AS48" s="151">
        <f>'2011'!AS48-'2001'!AS48</f>
        <v>-739</v>
      </c>
      <c r="AT48" s="152">
        <f>'2011'!AT48-'2001'!AT48</f>
        <v>756</v>
      </c>
      <c r="AU48" s="152">
        <f>'2011'!AU48-'2001'!AU48</f>
        <v>25</v>
      </c>
      <c r="AV48" s="153">
        <f>'2011'!AV48-'2001'!AV48</f>
        <v>46020</v>
      </c>
    </row>
    <row r="49" spans="1:51" x14ac:dyDescent="0.3">
      <c r="A49" s="369"/>
      <c r="B49" s="83" t="s">
        <v>41</v>
      </c>
      <c r="C49" s="169">
        <f>'2011'!C49-'2001'!C49</f>
        <v>0</v>
      </c>
      <c r="D49" s="151">
        <f>'2011'!D49-'2001'!D49</f>
        <v>-4</v>
      </c>
      <c r="E49" s="151">
        <f>'2011'!E49-'2001'!E49</f>
        <v>29</v>
      </c>
      <c r="F49" s="151">
        <f>'2011'!F49-'2001'!F49</f>
        <v>-36</v>
      </c>
      <c r="G49" s="151">
        <f>'2011'!G49-'2001'!G49</f>
        <v>13</v>
      </c>
      <c r="H49" s="151">
        <f>'2011'!H49-'2001'!H49</f>
        <v>62</v>
      </c>
      <c r="I49" s="151">
        <f>'2011'!I49-'2001'!I49</f>
        <v>54</v>
      </c>
      <c r="J49" s="151">
        <f>'2011'!J49-'2001'!J49</f>
        <v>-15</v>
      </c>
      <c r="K49" s="151">
        <f>'2011'!K49-'2001'!K49</f>
        <v>12</v>
      </c>
      <c r="L49" s="151">
        <f>'2011'!L49-'2001'!L49</f>
        <v>8</v>
      </c>
      <c r="M49" s="151">
        <f>'2011'!M49-'2001'!M49</f>
        <v>48</v>
      </c>
      <c r="N49" s="151">
        <f>'2011'!N49-'2001'!N49</f>
        <v>27</v>
      </c>
      <c r="O49" s="157">
        <f>'2011'!O49-'2001'!O49</f>
        <v>198</v>
      </c>
      <c r="P49" s="151">
        <f>'2011'!P49-'2001'!P49</f>
        <v>73</v>
      </c>
      <c r="Q49" s="157">
        <f>'2011'!Q49-'2001'!Q49</f>
        <v>271</v>
      </c>
      <c r="R49" s="151">
        <f>'2011'!R49-'2001'!R49</f>
        <v>19</v>
      </c>
      <c r="S49" s="151">
        <f>'2011'!S49-'2001'!S49</f>
        <v>-46</v>
      </c>
      <c r="T49" s="151">
        <f>'2011'!T49-'2001'!T49</f>
        <v>2660</v>
      </c>
      <c r="U49" s="151">
        <f>'2011'!U49-'2001'!U49</f>
        <v>-729</v>
      </c>
      <c r="V49" s="157">
        <f>'2011'!V49-'2001'!V49</f>
        <v>1904</v>
      </c>
      <c r="W49" s="151">
        <f>'2011'!W49-'2001'!W49</f>
        <v>405</v>
      </c>
      <c r="X49" s="151">
        <f>'2011'!X49-'2001'!X49</f>
        <v>8</v>
      </c>
      <c r="Y49" s="151">
        <f>'2011'!Y49-'2001'!Y49</f>
        <v>26</v>
      </c>
      <c r="Z49" s="151">
        <f>'2011'!Z49-'2001'!Z49</f>
        <v>8</v>
      </c>
      <c r="AA49" s="151">
        <f>'2011'!AA49-'2001'!AA49</f>
        <v>17</v>
      </c>
      <c r="AB49" s="151">
        <f>'2011'!AB49-'2001'!AB49</f>
        <v>-25</v>
      </c>
      <c r="AC49" s="151">
        <f>'2011'!AC49-'2001'!AC49</f>
        <v>2</v>
      </c>
      <c r="AD49" s="151">
        <f>'2011'!AD49-'2001'!AD49</f>
        <v>-25</v>
      </c>
      <c r="AE49" s="151">
        <f>'2011'!AE49-'2001'!AE49</f>
        <v>-31</v>
      </c>
      <c r="AF49" s="151">
        <f>'2011'!AF49-'2001'!AF49</f>
        <v>-34</v>
      </c>
      <c r="AG49" s="151">
        <f>'2011'!AG49-'2001'!AG49</f>
        <v>2031</v>
      </c>
      <c r="AH49" s="151">
        <f>'2011'!AH49-'2001'!AH49</f>
        <v>-78</v>
      </c>
      <c r="AI49" s="151">
        <f>'2011'!AI49-'2001'!AI49</f>
        <v>-45</v>
      </c>
      <c r="AJ49" s="151">
        <f>'2011'!AJ49-'2001'!AJ49</f>
        <v>2</v>
      </c>
      <c r="AK49" s="151">
        <f>'2011'!AK49-'2001'!AK49</f>
        <v>-10</v>
      </c>
      <c r="AL49" s="151">
        <f>'2011'!AL49-'2001'!AL49</f>
        <v>27</v>
      </c>
      <c r="AM49" s="151">
        <f>'2011'!AM49-'2001'!AM49</f>
        <v>1229</v>
      </c>
      <c r="AN49" s="151">
        <f>'2011'!AN49-'2001'!AN49</f>
        <v>13</v>
      </c>
      <c r="AO49" s="151">
        <f>'2011'!AO49-'2001'!AO49</f>
        <v>654</v>
      </c>
      <c r="AP49" s="151">
        <f>'2011'!AP49-'2001'!AP49</f>
        <v>33</v>
      </c>
      <c r="AQ49" s="151">
        <f>'2011'!AQ49-'2001'!AQ49</f>
        <v>41</v>
      </c>
      <c r="AR49" s="151">
        <f>'2011'!AR49-'2001'!AR49</f>
        <v>2629</v>
      </c>
      <c r="AS49" s="170">
        <f>'2011'!AS49-'2001'!AS49</f>
        <v>30552</v>
      </c>
      <c r="AT49" s="152">
        <f>'2011'!AT49-'2001'!AT49</f>
        <v>1123</v>
      </c>
      <c r="AU49" s="152">
        <f>'2011'!AU49-'2001'!AU49</f>
        <v>-27</v>
      </c>
      <c r="AV49" s="153">
        <f>'2011'!AV49-'2001'!AV49</f>
        <v>40700</v>
      </c>
    </row>
    <row r="50" spans="1:51" x14ac:dyDescent="0.3">
      <c r="A50" s="369"/>
      <c r="B50" s="86" t="s">
        <v>30</v>
      </c>
      <c r="C50" s="171">
        <f>'2011'!C50-'2001'!C50</f>
        <v>-8</v>
      </c>
      <c r="D50" s="152">
        <f>'2011'!D50-'2001'!D50</f>
        <v>-13</v>
      </c>
      <c r="E50" s="152">
        <f>'2011'!E50-'2001'!E50</f>
        <v>352</v>
      </c>
      <c r="F50" s="152">
        <f>'2011'!F50-'2001'!F50</f>
        <v>-236</v>
      </c>
      <c r="G50" s="152">
        <f>'2011'!G50-'2001'!G50</f>
        <v>-44</v>
      </c>
      <c r="H50" s="152">
        <f>'2011'!H50-'2001'!H50</f>
        <v>703</v>
      </c>
      <c r="I50" s="152">
        <f>'2011'!I50-'2001'!I50</f>
        <v>44</v>
      </c>
      <c r="J50" s="152">
        <f>'2011'!J50-'2001'!J50</f>
        <v>-53</v>
      </c>
      <c r="K50" s="152">
        <f>'2011'!K50-'2001'!K50</f>
        <v>48</v>
      </c>
      <c r="L50" s="152">
        <f>'2011'!L50-'2001'!L50</f>
        <v>-5</v>
      </c>
      <c r="M50" s="152">
        <f>'2011'!M50-'2001'!M50</f>
        <v>45</v>
      </c>
      <c r="N50" s="152">
        <f>'2011'!N50-'2001'!N50</f>
        <v>-140</v>
      </c>
      <c r="O50" s="158">
        <f>'2011'!O50-'2001'!O50</f>
        <v>693</v>
      </c>
      <c r="P50" s="152">
        <f>'2011'!P50-'2001'!P50</f>
        <v>218</v>
      </c>
      <c r="Q50" s="158">
        <f>'2011'!Q50-'2001'!Q50</f>
        <v>911</v>
      </c>
      <c r="R50" s="152">
        <f>'2011'!R50-'2001'!R50</f>
        <v>94</v>
      </c>
      <c r="S50" s="152">
        <f>'2011'!S50-'2001'!S50</f>
        <v>-231</v>
      </c>
      <c r="T50" s="152">
        <f>'2011'!T50-'2001'!T50</f>
        <v>17730</v>
      </c>
      <c r="U50" s="152">
        <f>'2011'!U50-'2001'!U50</f>
        <v>453</v>
      </c>
      <c r="V50" s="158">
        <f>'2011'!V50-'2001'!V50</f>
        <v>18046</v>
      </c>
      <c r="W50" s="152">
        <f>'2011'!W50-'2001'!W50</f>
        <v>2942</v>
      </c>
      <c r="X50" s="152">
        <f>'2011'!X50-'2001'!X50</f>
        <v>70</v>
      </c>
      <c r="Y50" s="152">
        <f>'2011'!Y50-'2001'!Y50</f>
        <v>-6</v>
      </c>
      <c r="Z50" s="152">
        <f>'2011'!Z50-'2001'!Z50</f>
        <v>19</v>
      </c>
      <c r="AA50" s="152">
        <f>'2011'!AA50-'2001'!AA50</f>
        <v>1035</v>
      </c>
      <c r="AB50" s="152">
        <f>'2011'!AB50-'2001'!AB50</f>
        <v>-85</v>
      </c>
      <c r="AC50" s="152">
        <f>'2011'!AC50-'2001'!AC50</f>
        <v>68</v>
      </c>
      <c r="AD50" s="152">
        <f>'2011'!AD50-'2001'!AD50</f>
        <v>-224</v>
      </c>
      <c r="AE50" s="152">
        <f>'2011'!AE50-'2001'!AE50</f>
        <v>-175</v>
      </c>
      <c r="AF50" s="152">
        <f>'2011'!AF50-'2001'!AF50</f>
        <v>2895</v>
      </c>
      <c r="AG50" s="152">
        <f>'2011'!AG50-'2001'!AG50</f>
        <v>-136</v>
      </c>
      <c r="AH50" s="152">
        <f>'2011'!AH50-'2001'!AH50</f>
        <v>212</v>
      </c>
      <c r="AI50" s="152">
        <f>'2011'!AI50-'2001'!AI50</f>
        <v>-313</v>
      </c>
      <c r="AJ50" s="152">
        <f>'2011'!AJ50-'2001'!AJ50</f>
        <v>82</v>
      </c>
      <c r="AK50" s="152">
        <f>'2011'!AK50-'2001'!AK50</f>
        <v>2517</v>
      </c>
      <c r="AL50" s="152">
        <f>'2011'!AL50-'2001'!AL50</f>
        <v>271</v>
      </c>
      <c r="AM50" s="152">
        <f>'2011'!AM50-'2001'!AM50</f>
        <v>194</v>
      </c>
      <c r="AN50" s="152">
        <f>'2011'!AN50-'2001'!AN50</f>
        <v>3841</v>
      </c>
      <c r="AO50" s="152">
        <f>'2011'!AO50-'2001'!AO50</f>
        <v>7142</v>
      </c>
      <c r="AP50" s="152">
        <f>'2011'!AP50-'2001'!AP50</f>
        <v>2238</v>
      </c>
      <c r="AQ50" s="152">
        <f>'2011'!AQ50-'2001'!AQ50</f>
        <v>4040</v>
      </c>
      <c r="AR50" s="152">
        <f>'2011'!AR50-'2001'!AR50</f>
        <v>1500</v>
      </c>
      <c r="AS50" s="152">
        <f>'2011'!AS50-'2001'!AS50</f>
        <v>469</v>
      </c>
      <c r="AT50" s="172">
        <f>'2011'!AT50-'2001'!AT50</f>
        <v>1549968</v>
      </c>
      <c r="AU50" s="152">
        <f>'2011'!AU50-'2001'!AU50</f>
        <v>18946</v>
      </c>
      <c r="AV50" s="153">
        <f>'2011'!AV50-'2001'!AV50</f>
        <v>1616467</v>
      </c>
    </row>
    <row r="51" spans="1:51" x14ac:dyDescent="0.3">
      <c r="A51" s="369"/>
      <c r="B51" s="86" t="s">
        <v>49</v>
      </c>
      <c r="C51" s="173">
        <f>'2011'!C51-'2001'!C51</f>
        <v>-6</v>
      </c>
      <c r="D51" s="174">
        <f>'2011'!D51-'2001'!D51</f>
        <v>60</v>
      </c>
      <c r="E51" s="174">
        <f>'2011'!E51-'2001'!E51</f>
        <v>62</v>
      </c>
      <c r="F51" s="174">
        <f>'2011'!F51-'2001'!F51</f>
        <v>-14</v>
      </c>
      <c r="G51" s="174">
        <f>'2011'!G51-'2001'!G51</f>
        <v>2</v>
      </c>
      <c r="H51" s="174">
        <f>'2011'!H51-'2001'!H51</f>
        <v>22</v>
      </c>
      <c r="I51" s="174">
        <f>'2011'!I51-'2001'!I51</f>
        <v>41</v>
      </c>
      <c r="J51" s="174">
        <f>'2011'!J51-'2001'!J51</f>
        <v>32</v>
      </c>
      <c r="K51" s="174">
        <f>'2011'!K51-'2001'!K51</f>
        <v>4</v>
      </c>
      <c r="L51" s="174">
        <f>'2011'!L51-'2001'!L51</f>
        <v>1</v>
      </c>
      <c r="M51" s="174">
        <f>'2011'!M51-'2001'!M51</f>
        <v>-29</v>
      </c>
      <c r="N51" s="174">
        <f>'2011'!N51-'2001'!N51</f>
        <v>-16</v>
      </c>
      <c r="O51" s="175">
        <f>'2011'!O51-'2001'!O51</f>
        <v>159</v>
      </c>
      <c r="P51" s="174">
        <f>'2011'!P51-'2001'!P51</f>
        <v>64</v>
      </c>
      <c r="Q51" s="175">
        <f>'2011'!Q51-'2001'!Q51</f>
        <v>223</v>
      </c>
      <c r="R51" s="174">
        <f>'2011'!R51-'2001'!R51</f>
        <v>49</v>
      </c>
      <c r="S51" s="174">
        <f>'2011'!S51-'2001'!S51</f>
        <v>13</v>
      </c>
      <c r="T51" s="174">
        <f>'2011'!T51-'2001'!T51</f>
        <v>3720</v>
      </c>
      <c r="U51" s="174">
        <f>'2011'!U51-'2001'!U51</f>
        <v>1581</v>
      </c>
      <c r="V51" s="175">
        <f>'2011'!V51-'2001'!V51</f>
        <v>5363</v>
      </c>
      <c r="W51" s="174">
        <f>'2011'!W51-'2001'!W51</f>
        <v>102</v>
      </c>
      <c r="X51" s="174">
        <f>'2011'!X51-'2001'!X51</f>
        <v>26</v>
      </c>
      <c r="Y51" s="174">
        <f>'2011'!Y51-'2001'!Y51</f>
        <v>11</v>
      </c>
      <c r="Z51" s="174">
        <f>'2011'!Z51-'2001'!Z51</f>
        <v>39</v>
      </c>
      <c r="AA51" s="174">
        <f>'2011'!AA51-'2001'!AA51</f>
        <v>80</v>
      </c>
      <c r="AB51" s="174">
        <f>'2011'!AB51-'2001'!AB51</f>
        <v>16</v>
      </c>
      <c r="AC51" s="174">
        <f>'2011'!AC51-'2001'!AC51</f>
        <v>6</v>
      </c>
      <c r="AD51" s="174">
        <f>'2011'!AD51-'2001'!AD51</f>
        <v>116</v>
      </c>
      <c r="AE51" s="174">
        <f>'2011'!AE51-'2001'!AE51</f>
        <v>56</v>
      </c>
      <c r="AF51" s="174">
        <f>'2011'!AF51-'2001'!AF51</f>
        <v>80</v>
      </c>
      <c r="AG51" s="174">
        <f>'2011'!AG51-'2001'!AG51</f>
        <v>39</v>
      </c>
      <c r="AH51" s="174">
        <f>'2011'!AH51-'2001'!AH51</f>
        <v>206</v>
      </c>
      <c r="AI51" s="174">
        <f>'2011'!AI51-'2001'!AI51</f>
        <v>37</v>
      </c>
      <c r="AJ51" s="174">
        <f>'2011'!AJ51-'2001'!AJ51</f>
        <v>510</v>
      </c>
      <c r="AK51" s="174">
        <f>'2011'!AK51-'2001'!AK51</f>
        <v>144</v>
      </c>
      <c r="AL51" s="174">
        <f>'2011'!AL51-'2001'!AL51</f>
        <v>-55</v>
      </c>
      <c r="AM51" s="174">
        <f>'2011'!AM51-'2001'!AM51</f>
        <v>42</v>
      </c>
      <c r="AN51" s="174">
        <f>'2011'!AN51-'2001'!AN51</f>
        <v>150</v>
      </c>
      <c r="AO51" s="174">
        <f>'2011'!AO51-'2001'!AO51</f>
        <v>432</v>
      </c>
      <c r="AP51" s="174">
        <f>'2011'!AP51-'2001'!AP51</f>
        <v>346</v>
      </c>
      <c r="AQ51" s="174">
        <f>'2011'!AQ51-'2001'!AQ51</f>
        <v>356</v>
      </c>
      <c r="AR51" s="174">
        <f>'2011'!AR51-'2001'!AR51</f>
        <v>484</v>
      </c>
      <c r="AS51" s="174">
        <f>'2011'!AS51-'2001'!AS51</f>
        <v>221</v>
      </c>
      <c r="AT51" s="174">
        <f>'2011'!AT51-'2001'!AT51</f>
        <v>21227</v>
      </c>
      <c r="AU51" s="172">
        <f>'2011'!AU51-'2001'!AU51</f>
        <v>2797055</v>
      </c>
      <c r="AV51" s="176">
        <f>'2011'!AV51-'2001'!AV51</f>
        <v>2827312</v>
      </c>
    </row>
    <row r="52" spans="1:51" x14ac:dyDescent="0.3">
      <c r="A52" s="370"/>
      <c r="B52" s="307" t="s">
        <v>0</v>
      </c>
      <c r="C52" s="177">
        <f>'2011'!C52-'2001'!C52</f>
        <v>8966</v>
      </c>
      <c r="D52" s="178">
        <f>'2011'!D52-'2001'!D52</f>
        <v>11026</v>
      </c>
      <c r="E52" s="178">
        <f>'2011'!E52-'2001'!E52</f>
        <v>8521</v>
      </c>
      <c r="F52" s="178">
        <f>'2011'!F52-'2001'!F52</f>
        <v>-1069</v>
      </c>
      <c r="G52" s="178">
        <f>'2011'!G52-'2001'!G52</f>
        <v>2744</v>
      </c>
      <c r="H52" s="178">
        <f>'2011'!H52-'2001'!H52</f>
        <v>7516</v>
      </c>
      <c r="I52" s="178">
        <f>'2011'!I52-'2001'!I52</f>
        <v>3915</v>
      </c>
      <c r="J52" s="178">
        <f>'2011'!J52-'2001'!J52</f>
        <v>7139</v>
      </c>
      <c r="K52" s="178">
        <f>'2011'!K52-'2001'!K52</f>
        <v>6585</v>
      </c>
      <c r="L52" s="178">
        <f>'2011'!L52-'2001'!L52</f>
        <v>6585</v>
      </c>
      <c r="M52" s="178">
        <f>'2011'!M52-'2001'!M52</f>
        <v>7035</v>
      </c>
      <c r="N52" s="178">
        <f>'2011'!N52-'2001'!N52</f>
        <v>5082</v>
      </c>
      <c r="O52" s="178">
        <f>'2011'!O52-'2001'!O52</f>
        <v>74045</v>
      </c>
      <c r="P52" s="178">
        <f>'2011'!P52-'2001'!P52</f>
        <v>9257</v>
      </c>
      <c r="Q52" s="178">
        <f>'2011'!Q52-'2001'!Q52</f>
        <v>83302</v>
      </c>
      <c r="R52" s="178">
        <f>'2011'!R52-'2001'!R52</f>
        <v>7741</v>
      </c>
      <c r="S52" s="178">
        <f>'2011'!S52-'2001'!S52</f>
        <v>9706</v>
      </c>
      <c r="T52" s="178">
        <f>'2011'!T52-'2001'!T52</f>
        <v>505093</v>
      </c>
      <c r="U52" s="178">
        <f>'2011'!U52-'2001'!U52</f>
        <v>202809</v>
      </c>
      <c r="V52" s="178">
        <f>'2011'!V52-'2001'!V52</f>
        <v>725349</v>
      </c>
      <c r="W52" s="178">
        <f>'2011'!W52-'2001'!W52</f>
        <v>6508</v>
      </c>
      <c r="X52" s="178">
        <f>'2011'!X52-'2001'!X52</f>
        <v>9424</v>
      </c>
      <c r="Y52" s="178">
        <f>'2011'!Y52-'2001'!Y52</f>
        <v>7143</v>
      </c>
      <c r="Z52" s="178">
        <f>'2011'!Z52-'2001'!Z52</f>
        <v>-2024</v>
      </c>
      <c r="AA52" s="178">
        <f>'2011'!AA52-'2001'!AA52</f>
        <v>8892</v>
      </c>
      <c r="AB52" s="178">
        <f>'2011'!AB52-'2001'!AB52</f>
        <v>-4244</v>
      </c>
      <c r="AC52" s="178">
        <f>'2011'!AC52-'2001'!AC52</f>
        <v>2897</v>
      </c>
      <c r="AD52" s="178">
        <f>'2011'!AD52-'2001'!AD52</f>
        <v>6257</v>
      </c>
      <c r="AE52" s="178">
        <f>'2011'!AE52-'2001'!AE52</f>
        <v>4194</v>
      </c>
      <c r="AF52" s="178">
        <f>'2011'!AF52-'2001'!AF52</f>
        <v>20392</v>
      </c>
      <c r="AG52" s="178">
        <f>'2011'!AG52-'2001'!AG52</f>
        <v>23006</v>
      </c>
      <c r="AH52" s="178">
        <f>'2011'!AH52-'2001'!AH52</f>
        <v>5218</v>
      </c>
      <c r="AI52" s="178">
        <f>'2011'!AI52-'2001'!AI52</f>
        <v>2376</v>
      </c>
      <c r="AJ52" s="178">
        <f>'2011'!AJ52-'2001'!AJ52</f>
        <v>5343</v>
      </c>
      <c r="AK52" s="178">
        <f>'2011'!AK52-'2001'!AK52</f>
        <v>16036</v>
      </c>
      <c r="AL52" s="178">
        <f>'2011'!AL52-'2001'!AL52</f>
        <v>16440</v>
      </c>
      <c r="AM52" s="178">
        <f>'2011'!AM52-'2001'!AM52</f>
        <v>30841</v>
      </c>
      <c r="AN52" s="178">
        <f>'2011'!AN52-'2001'!AN52</f>
        <v>64972</v>
      </c>
      <c r="AO52" s="178">
        <f>'2011'!AO52-'2001'!AO52</f>
        <v>60238</v>
      </c>
      <c r="AP52" s="178">
        <f>'2011'!AP52-'2001'!AP52</f>
        <v>45617</v>
      </c>
      <c r="AQ52" s="178">
        <f>'2011'!AQ52-'2001'!AQ52</f>
        <v>39441</v>
      </c>
      <c r="AR52" s="178">
        <f>'2011'!AR52-'2001'!AR52</f>
        <v>59863</v>
      </c>
      <c r="AS52" s="178">
        <f>'2011'!AS52-'2001'!AS52</f>
        <v>33536</v>
      </c>
      <c r="AT52" s="178">
        <f>'2011'!AT52-'2001'!AT52</f>
        <v>1606504</v>
      </c>
      <c r="AU52" s="178">
        <f>'2011'!AU52-'2001'!AU52</f>
        <v>2819732</v>
      </c>
      <c r="AV52" s="179">
        <f>'2011'!AV52-'2001'!AV52</f>
        <v>5697253</v>
      </c>
    </row>
    <row r="54" spans="1:51" x14ac:dyDescent="0.3">
      <c r="A54" s="327"/>
      <c r="B54" s="328"/>
      <c r="C54" s="335" t="s">
        <v>43</v>
      </c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36"/>
      <c r="Z54" s="336"/>
      <c r="AA54" s="336"/>
      <c r="AB54" s="336"/>
      <c r="AC54" s="336"/>
      <c r="AD54" s="336"/>
      <c r="AE54" s="336"/>
      <c r="AF54" s="336"/>
      <c r="AG54" s="336"/>
      <c r="AH54" s="336"/>
      <c r="AI54" s="336"/>
      <c r="AJ54" s="336"/>
      <c r="AK54" s="336"/>
      <c r="AL54" s="336"/>
      <c r="AM54" s="336"/>
      <c r="AN54" s="336"/>
      <c r="AO54" s="336"/>
      <c r="AP54" s="336"/>
      <c r="AQ54" s="336"/>
      <c r="AR54" s="336"/>
      <c r="AS54" s="336"/>
      <c r="AT54" s="336"/>
      <c r="AU54" s="336"/>
      <c r="AV54" s="371" t="s">
        <v>0</v>
      </c>
      <c r="AW54" s="300"/>
      <c r="AX54" s="300"/>
      <c r="AY54" s="300"/>
    </row>
    <row r="55" spans="1:51" ht="118.8" x14ac:dyDescent="0.3">
      <c r="A55" s="180"/>
      <c r="B55" s="181" t="s">
        <v>68</v>
      </c>
      <c r="C55" s="319" t="s">
        <v>1</v>
      </c>
      <c r="D55" s="319" t="s">
        <v>2</v>
      </c>
      <c r="E55" s="319" t="s">
        <v>3</v>
      </c>
      <c r="F55" s="319" t="s">
        <v>4</v>
      </c>
      <c r="G55" s="319" t="s">
        <v>5</v>
      </c>
      <c r="H55" s="319" t="s">
        <v>6</v>
      </c>
      <c r="I55" s="319" t="s">
        <v>7</v>
      </c>
      <c r="J55" s="319" t="s">
        <v>8</v>
      </c>
      <c r="K55" s="319" t="s">
        <v>9</v>
      </c>
      <c r="L55" s="319" t="s">
        <v>10</v>
      </c>
      <c r="M55" s="319" t="s">
        <v>11</v>
      </c>
      <c r="N55" s="319" t="s">
        <v>12</v>
      </c>
      <c r="O55" s="319" t="s">
        <v>48</v>
      </c>
      <c r="P55" s="320" t="s">
        <v>13</v>
      </c>
      <c r="Q55" s="320" t="s">
        <v>46</v>
      </c>
      <c r="R55" s="321" t="s">
        <v>14</v>
      </c>
      <c r="S55" s="321" t="s">
        <v>15</v>
      </c>
      <c r="T55" s="321" t="s">
        <v>33</v>
      </c>
      <c r="U55" s="321" t="s">
        <v>34</v>
      </c>
      <c r="V55" s="321" t="s">
        <v>47</v>
      </c>
      <c r="W55" s="322" t="s">
        <v>16</v>
      </c>
      <c r="X55" s="322" t="s">
        <v>18</v>
      </c>
      <c r="Y55" s="322" t="s">
        <v>17</v>
      </c>
      <c r="Z55" s="322" t="s">
        <v>19</v>
      </c>
      <c r="AA55" s="322" t="s">
        <v>20</v>
      </c>
      <c r="AB55" s="322" t="s">
        <v>21</v>
      </c>
      <c r="AC55" s="322" t="s">
        <v>22</v>
      </c>
      <c r="AD55" s="322" t="s">
        <v>23</v>
      </c>
      <c r="AE55" s="322" t="s">
        <v>24</v>
      </c>
      <c r="AF55" s="322" t="s">
        <v>25</v>
      </c>
      <c r="AG55" s="322" t="s">
        <v>26</v>
      </c>
      <c r="AH55" s="322" t="s">
        <v>27</v>
      </c>
      <c r="AI55" s="322" t="s">
        <v>28</v>
      </c>
      <c r="AJ55" s="322" t="s">
        <v>29</v>
      </c>
      <c r="AK55" s="323" t="s">
        <v>31</v>
      </c>
      <c r="AL55" s="323" t="s">
        <v>32</v>
      </c>
      <c r="AM55" s="323" t="s">
        <v>35</v>
      </c>
      <c r="AN55" s="323" t="s">
        <v>36</v>
      </c>
      <c r="AO55" s="323" t="s">
        <v>37</v>
      </c>
      <c r="AP55" s="323" t="s">
        <v>38</v>
      </c>
      <c r="AQ55" s="323" t="s">
        <v>39</v>
      </c>
      <c r="AR55" s="323" t="s">
        <v>40</v>
      </c>
      <c r="AS55" s="323" t="s">
        <v>41</v>
      </c>
      <c r="AT55" s="324" t="s">
        <v>30</v>
      </c>
      <c r="AU55" s="333" t="s">
        <v>49</v>
      </c>
      <c r="AV55" s="372"/>
    </row>
    <row r="56" spans="1:51" x14ac:dyDescent="0.3">
      <c r="A56" s="362" t="s">
        <v>42</v>
      </c>
      <c r="B56" s="94" t="s">
        <v>1</v>
      </c>
      <c r="C56" s="257">
        <f>IF(ISERROR((C7/'2001'!C7)),0,(C7/'2001'!C7))</f>
        <v>0.18433916985156876</v>
      </c>
      <c r="D56" s="258">
        <f>IF(ISERROR((D7/'2001'!D7)),0,(D7/'2001'!D7))</f>
        <v>0.49959316517493896</v>
      </c>
      <c r="E56" s="258">
        <f>IF(ISERROR((E7/'2001'!E7)),0,(E7/'2001'!E7))</f>
        <v>0.5625</v>
      </c>
      <c r="F56" s="258">
        <f>IF(ISERROR((F7/'2001'!F7)),0,(F7/'2001'!F7))</f>
        <v>5.1660516605166053E-2</v>
      </c>
      <c r="G56" s="258">
        <f>IF(ISERROR((G7/'2001'!G7)),0,(G7/'2001'!G7))</f>
        <v>0.40707964601769914</v>
      </c>
      <c r="H56" s="258">
        <f>IF(ISERROR((H7/'2001'!H7)),0,(H7/'2001'!H7))</f>
        <v>3.5945363048166784E-2</v>
      </c>
      <c r="I56" s="258">
        <f>IF(ISERROR((I7/'2001'!I7)),0,(I7/'2001'!I7))</f>
        <v>-7.6595744680851063E-2</v>
      </c>
      <c r="J56" s="258">
        <f>IF(ISERROR((J7/'2001'!J7)),0,(J7/'2001'!J7))</f>
        <v>0.36382428940568473</v>
      </c>
      <c r="K56" s="258">
        <f>IF(ISERROR((K7/'2001'!K7)),0,(K7/'2001'!K7))</f>
        <v>0.30018416206261511</v>
      </c>
      <c r="L56" s="258">
        <f>IF(ISERROR((L7/'2001'!L7)),0,(L7/'2001'!L7))</f>
        <v>0.36607142857142855</v>
      </c>
      <c r="M56" s="258">
        <f>IF(ISERROR((M7/'2001'!M7)),0,(M7/'2001'!M7))</f>
        <v>6.5995525727069348E-2</v>
      </c>
      <c r="N56" s="258">
        <f>IF(ISERROR((N7/'2001'!N7)),0,(N7/'2001'!N7))</f>
        <v>-4.3697478991596636E-2</v>
      </c>
      <c r="O56" s="259">
        <f>IF(ISERROR((O7/'2001'!O7)),0,(O7/'2001'!O7))</f>
        <v>0.18361100883652431</v>
      </c>
      <c r="P56" s="260">
        <f>IF(ISERROR((P7/'2001'!P7)),0,(P7/'2001'!P7))</f>
        <v>0.330078125</v>
      </c>
      <c r="Q56" s="261">
        <f>IF(ISERROR((Q7/'2001'!Q7)),0,(Q7/'2001'!Q7))</f>
        <v>0.18531659388646288</v>
      </c>
      <c r="R56" s="262">
        <f>IF(ISERROR((R7/'2001'!R7)),0,(R7/'2001'!R7))</f>
        <v>-4.72972972972973E-2</v>
      </c>
      <c r="S56" s="262">
        <f>IF(ISERROR((S7/'2001'!S7)),0,(S7/'2001'!S7))</f>
        <v>8.0924855491329481E-2</v>
      </c>
      <c r="T56" s="262">
        <f>IF(ISERROR((T7/'2001'!T7)),0,(T7/'2001'!T7))</f>
        <v>0.21882741535920727</v>
      </c>
      <c r="U56" s="262">
        <f>IF(ISERROR((U7/'2001'!U7)),0,(U7/'2001'!U7))</f>
        <v>0.14257425742574256</v>
      </c>
      <c r="V56" s="263">
        <f>IF(ISERROR((V7/'2001'!V7)),0,(V7/'2001'!V7))</f>
        <v>0.1875</v>
      </c>
      <c r="W56" s="264">
        <f>IF(ISERROR((W7/'2001'!W7)),0,(W7/'2001'!W7))</f>
        <v>-0.16666666666666666</v>
      </c>
      <c r="X56" s="264">
        <f>IF(ISERROR((X7/'2001'!X7)),0,(X7/'2001'!X7))</f>
        <v>0.33333333333333331</v>
      </c>
      <c r="Y56" s="264">
        <f>IF(ISERROR((Y7/'2001'!Y7)),0,(Y7/'2001'!Y7))</f>
        <v>-5.2631578947368418E-2</v>
      </c>
      <c r="Z56" s="264">
        <f>IF(ISERROR((Z7/'2001'!Z7)),0,(Z7/'2001'!Z7))</f>
        <v>1.1666666666666667</v>
      </c>
      <c r="AA56" s="264">
        <f>IF(ISERROR((AA7/'2001'!AA7)),0,(AA7/'2001'!AA7))</f>
        <v>0.25</v>
      </c>
      <c r="AB56" s="264">
        <f>IF(ISERROR((AB7/'2001'!AB7)),0,(AB7/'2001'!AB7))</f>
        <v>0</v>
      </c>
      <c r="AC56" s="264">
        <f>IF(ISERROR((AC7/'2001'!AC7)),0,(AC7/'2001'!AC7))</f>
        <v>0.3</v>
      </c>
      <c r="AD56" s="264">
        <f>IF(ISERROR((AD7/'2001'!AD7)),0,(AD7/'2001'!AD7))</f>
        <v>3.3333333333333335</v>
      </c>
      <c r="AE56" s="264">
        <f>IF(ISERROR((AE7/'2001'!AE7)),0,(AE7/'2001'!AE7))</f>
        <v>-0.33333333333333331</v>
      </c>
      <c r="AF56" s="264">
        <f>IF(ISERROR((AF7/'2001'!AF7)),0,(AF7/'2001'!AF7))</f>
        <v>1.75</v>
      </c>
      <c r="AG56" s="264">
        <f>IF(ISERROR((AG7/'2001'!AG7)),0,(AG7/'2001'!AG7))</f>
        <v>-7.1428571428571425E-2</v>
      </c>
      <c r="AH56" s="264">
        <f>IF(ISERROR((AH7/'2001'!AH7)),0,(AH7/'2001'!AH7))</f>
        <v>2.6666666666666665</v>
      </c>
      <c r="AI56" s="264">
        <f>IF(ISERROR((AI7/'2001'!AI7)),0,(AI7/'2001'!AI7))</f>
        <v>0.25</v>
      </c>
      <c r="AJ56" s="264">
        <f>IF(ISERROR((AJ7/'2001'!AJ7)),0,(AJ7/'2001'!AJ7))</f>
        <v>-0.33333333333333331</v>
      </c>
      <c r="AK56" s="265">
        <f>IF(ISERROR((AK7/'2001'!AK7)),0,(AK7/'2001'!AK7))</f>
        <v>-0.73913043478260865</v>
      </c>
      <c r="AL56" s="265">
        <f>IF(ISERROR((AL7/'2001'!AL7)),0,(AL7/'2001'!AL7))</f>
        <v>-0.22580645161290322</v>
      </c>
      <c r="AM56" s="265">
        <f>IF(ISERROR((AM7/'2001'!AM7)),0,(AM7/'2001'!AM7))</f>
        <v>0.30917874396135264</v>
      </c>
      <c r="AN56" s="265">
        <f>IF(ISERROR((AN7/'2001'!AN7)),0,(AN7/'2001'!AN7))</f>
        <v>0.41891891891891891</v>
      </c>
      <c r="AO56" s="265">
        <f>IF(ISERROR((AO7/'2001'!AO7)),0,(AO7/'2001'!AO7))</f>
        <v>-0.11764705882352941</v>
      </c>
      <c r="AP56" s="265">
        <f>IF(ISERROR((AP7/'2001'!AP7)),0,(AP7/'2001'!AP7))</f>
        <v>0.17073170731707318</v>
      </c>
      <c r="AQ56" s="265">
        <f>IF(ISERROR((AQ7/'2001'!AQ7)),0,(AQ7/'2001'!AQ7))</f>
        <v>-0.27777777777777779</v>
      </c>
      <c r="AR56" s="265">
        <f>IF(ISERROR((AR7/'2001'!AR7)),0,(AR7/'2001'!AR7))</f>
        <v>0.10194174757281553</v>
      </c>
      <c r="AS56" s="265">
        <f>IF(ISERROR((AS7/'2001'!AS7)),0,(AS7/'2001'!AS7))</f>
        <v>0.109375</v>
      </c>
      <c r="AT56" s="266">
        <f>IF(ISERROR((AT7/'2001'!AT7)),0,(AT7/'2001'!AT7))</f>
        <v>0.2857142857142857</v>
      </c>
      <c r="AU56" s="266">
        <f>IF(ISERROR((AU7/'2001'!AU7)),0,(AU7/'2001'!AU7))</f>
        <v>5.9405940594059403E-2</v>
      </c>
      <c r="AV56" s="361">
        <f>IF(ISERROR((AV7/'2001'!AV7)),0,(AV7/'2001'!AV7))</f>
        <v>0.18524275021473272</v>
      </c>
    </row>
    <row r="57" spans="1:51" x14ac:dyDescent="0.3">
      <c r="A57" s="363"/>
      <c r="B57" s="102" t="s">
        <v>2</v>
      </c>
      <c r="C57" s="267">
        <f>IF(ISERROR((C8/'2001'!C8)),0,(C8/'2001'!C8))</f>
        <v>0.2791638570465273</v>
      </c>
      <c r="D57" s="257">
        <f>IF(ISERROR((D8/'2001'!D8)),0,(D8/'2001'!D8))</f>
        <v>0.14711117525376438</v>
      </c>
      <c r="E57" s="268">
        <f>IF(ISERROR((E8/'2001'!E8)),0,(E8/'2001'!E8))</f>
        <v>0.69398907103825136</v>
      </c>
      <c r="F57" s="268">
        <f>IF(ISERROR((F8/'2001'!F8)),0,(F8/'2001'!F8))</f>
        <v>-6.8245684464070658E-2</v>
      </c>
      <c r="G57" s="268">
        <f>IF(ISERROR((G8/'2001'!G8)),0,(G8/'2001'!G8))</f>
        <v>0.29133858267716534</v>
      </c>
      <c r="H57" s="268">
        <f>IF(ISERROR((H8/'2001'!H8)),0,(H8/'2001'!H8))</f>
        <v>0.12487100103199174</v>
      </c>
      <c r="I57" s="268">
        <f>IF(ISERROR((I8/'2001'!I8)),0,(I8/'2001'!I8))</f>
        <v>0.16842105263157894</v>
      </c>
      <c r="J57" s="268">
        <f>IF(ISERROR((J8/'2001'!J8)),0,(J8/'2001'!J8))</f>
        <v>0.27114716106604869</v>
      </c>
      <c r="K57" s="268">
        <f>IF(ISERROR((K8/'2001'!K8)),0,(K8/'2001'!K8))</f>
        <v>0.11650943396226415</v>
      </c>
      <c r="L57" s="268">
        <f>IF(ISERROR((L8/'2001'!L8)),0,(L8/'2001'!L8))</f>
        <v>0.24414715719063546</v>
      </c>
      <c r="M57" s="268">
        <f>IF(ISERROR((M8/'2001'!M8)),0,(M8/'2001'!M8))</f>
        <v>0.18491484184914841</v>
      </c>
      <c r="N57" s="268">
        <f>IF(ISERROR((N8/'2001'!N8)),0,(N8/'2001'!N8))</f>
        <v>0.27058823529411763</v>
      </c>
      <c r="O57" s="269">
        <f>IF(ISERROR((O8/'2001'!O8)),0,(O8/'2001'!O8))</f>
        <v>0.14712137177890602</v>
      </c>
      <c r="P57" s="270">
        <f>IF(ISERROR((P8/'2001'!P8)),0,(P8/'2001'!P8))</f>
        <v>0.16914893617021276</v>
      </c>
      <c r="Q57" s="271">
        <f>IF(ISERROR((Q8/'2001'!Q8)),0,(Q8/'2001'!Q8))</f>
        <v>0.14751105674226028</v>
      </c>
      <c r="R57" s="272">
        <f>IF(ISERROR((R8/'2001'!R8)),0,(R8/'2001'!R8))</f>
        <v>4.9382716049382713E-2</v>
      </c>
      <c r="S57" s="272">
        <f>IF(ISERROR((S8/'2001'!S8)),0,(S8/'2001'!S8))</f>
        <v>-8.4337349397590355E-2</v>
      </c>
      <c r="T57" s="272">
        <f>IF(ISERROR((T8/'2001'!T8)),0,(T8/'2001'!T8))</f>
        <v>0.23529411764705882</v>
      </c>
      <c r="U57" s="272">
        <f>IF(ISERROR((U8/'2001'!U8)),0,(U8/'2001'!U8))</f>
        <v>0.21338912133891214</v>
      </c>
      <c r="V57" s="273">
        <f>IF(ISERROR((V8/'2001'!V8)),0,(V8/'2001'!V8))</f>
        <v>0.20007521624670929</v>
      </c>
      <c r="W57" s="274">
        <f>IF(ISERROR((W8/'2001'!W8)),0,(W8/'2001'!W8))</f>
        <v>2.6666666666666665</v>
      </c>
      <c r="X57" s="274">
        <f>IF(ISERROR((X8/'2001'!X8)),0,(X8/'2001'!X8))</f>
        <v>2.5</v>
      </c>
      <c r="Y57" s="274">
        <f>IF(ISERROR((Y8/'2001'!Y8)),0,(Y8/'2001'!Y8))</f>
        <v>0.45454545454545453</v>
      </c>
      <c r="Z57" s="274">
        <f>IF(ISERROR((Z8/'2001'!Z8)),0,(Z8/'2001'!Z8))</f>
        <v>-7.1428571428571425E-2</v>
      </c>
      <c r="AA57" s="274">
        <f>IF(ISERROR((AA8/'2001'!AA8)),0,(AA8/'2001'!AA8))</f>
        <v>0</v>
      </c>
      <c r="AB57" s="274">
        <f>IF(ISERROR((AB8/'2001'!AB8)),0,(AB8/'2001'!AB8))</f>
        <v>0.1111111111111111</v>
      </c>
      <c r="AC57" s="274">
        <f>IF(ISERROR((AC8/'2001'!AC8)),0,(AC8/'2001'!AC8))</f>
        <v>0.2</v>
      </c>
      <c r="AD57" s="274">
        <f>IF(ISERROR((AD8/'2001'!AD8)),0,(AD8/'2001'!AD8))</f>
        <v>-0.21052631578947367</v>
      </c>
      <c r="AE57" s="274">
        <f>IF(ISERROR((AE8/'2001'!AE8)),0,(AE8/'2001'!AE8))</f>
        <v>0.83333333333333337</v>
      </c>
      <c r="AF57" s="274">
        <f>IF(ISERROR((AF8/'2001'!AF8)),0,(AF8/'2001'!AF8))</f>
        <v>0.66666666666666663</v>
      </c>
      <c r="AG57" s="274">
        <f>IF(ISERROR((AG8/'2001'!AG8)),0,(AG8/'2001'!AG8))</f>
        <v>1.8</v>
      </c>
      <c r="AH57" s="274">
        <f>IF(ISERROR((AH8/'2001'!AH8)),0,(AH8/'2001'!AH8))</f>
        <v>-0.21428571428571427</v>
      </c>
      <c r="AI57" s="274">
        <f>IF(ISERROR((AI8/'2001'!AI8)),0,(AI8/'2001'!AI8))</f>
        <v>-0.18181818181818182</v>
      </c>
      <c r="AJ57" s="274">
        <f>IF(ISERROR((AJ8/'2001'!AJ8)),0,(AJ8/'2001'!AJ8))</f>
        <v>0.66666666666666663</v>
      </c>
      <c r="AK57" s="275">
        <f>IF(ISERROR((AK8/'2001'!AK8)),0,(AK8/'2001'!AK8))</f>
        <v>0.66666666666666663</v>
      </c>
      <c r="AL57" s="275">
        <f>IF(ISERROR((AL8/'2001'!AL8)),0,(AL8/'2001'!AL8))</f>
        <v>3</v>
      </c>
      <c r="AM57" s="275">
        <f>IF(ISERROR((AM8/'2001'!AM8)),0,(AM8/'2001'!AM8))</f>
        <v>-1.5625E-2</v>
      </c>
      <c r="AN57" s="275">
        <f>IF(ISERROR((AN8/'2001'!AN8)),0,(AN8/'2001'!AN8))</f>
        <v>0.85567010309278346</v>
      </c>
      <c r="AO57" s="275">
        <f>IF(ISERROR((AO8/'2001'!AO8)),0,(AO8/'2001'!AO8))</f>
        <v>-2.8571428571428571E-2</v>
      </c>
      <c r="AP57" s="275">
        <f>IF(ISERROR((AP8/'2001'!AP8)),0,(AP8/'2001'!AP8))</f>
        <v>0.84931506849315064</v>
      </c>
      <c r="AQ57" s="275">
        <f>IF(ISERROR((AQ8/'2001'!AQ8)),0,(AQ8/'2001'!AQ8))</f>
        <v>0.29032258064516131</v>
      </c>
      <c r="AR57" s="275">
        <f>IF(ISERROR((AR8/'2001'!AR8)),0,(AR8/'2001'!AR8))</f>
        <v>1.1538461538461537</v>
      </c>
      <c r="AS57" s="275">
        <f>IF(ISERROR((AS8/'2001'!AS8)),0,(AS8/'2001'!AS8))</f>
        <v>-0.224</v>
      </c>
      <c r="AT57" s="276">
        <f>IF(ISERROR((AT8/'2001'!AT8)),0,(AT8/'2001'!AT8))</f>
        <v>0.69097222222222221</v>
      </c>
      <c r="AU57" s="276">
        <f>IF(ISERROR((AU8/'2001'!AU8)),0,(AU8/'2001'!AU8))</f>
        <v>0.39436619718309857</v>
      </c>
      <c r="AV57" s="282">
        <f>IF(ISERROR((AV8/'2001'!AV8)),0,(AV8/'2001'!AV8))</f>
        <v>0.15816317588291998</v>
      </c>
    </row>
    <row r="58" spans="1:51" x14ac:dyDescent="0.3">
      <c r="A58" s="363"/>
      <c r="B58" s="102" t="s">
        <v>3</v>
      </c>
      <c r="C58" s="267">
        <f>IF(ISERROR((C9/'2001'!C9)),0,(C9/'2001'!C9))</f>
        <v>0.88888888888888884</v>
      </c>
      <c r="D58" s="268">
        <f>IF(ISERROR((D9/'2001'!D9)),0,(D9/'2001'!D9))</f>
        <v>0.87878787878787878</v>
      </c>
      <c r="E58" s="257">
        <f>IF(ISERROR((E9/'2001'!E9)),0,(E9/'2001'!E9))</f>
        <v>0.18695469357721015</v>
      </c>
      <c r="F58" s="268">
        <f>IF(ISERROR((F9/'2001'!F9)),0,(F9/'2001'!F9))</f>
        <v>-0.125</v>
      </c>
      <c r="G58" s="268">
        <f>IF(ISERROR((G9/'2001'!G9)),0,(G9/'2001'!G9))</f>
        <v>3.7654653039268425E-2</v>
      </c>
      <c r="H58" s="268">
        <f>IF(ISERROR((H9/'2001'!H9)),0,(H9/'2001'!H9))</f>
        <v>0.37037037037037035</v>
      </c>
      <c r="I58" s="268">
        <f>IF(ISERROR((I9/'2001'!I9)),0,(I9/'2001'!I9))</f>
        <v>0.12031438935912939</v>
      </c>
      <c r="J58" s="268">
        <f>IF(ISERROR((J9/'2001'!J9)),0,(J9/'2001'!J9))</f>
        <v>1.125</v>
      </c>
      <c r="K58" s="268">
        <f>IF(ISERROR((K9/'2001'!K9)),0,(K9/'2001'!K9))</f>
        <v>0.46788990825688076</v>
      </c>
      <c r="L58" s="268">
        <f>IF(ISERROR((L9/'2001'!L9)),0,(L9/'2001'!L9))</f>
        <v>0.14285714285714285</v>
      </c>
      <c r="M58" s="268">
        <f>IF(ISERROR((M9/'2001'!M9)),0,(M9/'2001'!M9))</f>
        <v>0.89802631578947367</v>
      </c>
      <c r="N58" s="268">
        <f>IF(ISERROR((N9/'2001'!N9)),0,(N9/'2001'!N9))</f>
        <v>0.81944444444444442</v>
      </c>
      <c r="O58" s="269">
        <f>IF(ISERROR((O9/'2001'!O9)),0,(O9/'2001'!O9))</f>
        <v>0.18744927164765687</v>
      </c>
      <c r="P58" s="270">
        <f>IF(ISERROR((P9/'2001'!P9)),0,(P9/'2001'!P9))</f>
        <v>0.29967948717948717</v>
      </c>
      <c r="Q58" s="271">
        <f>IF(ISERROR((Q9/'2001'!Q9)),0,(Q9/'2001'!Q9))</f>
        <v>0.19036325053052053</v>
      </c>
      <c r="R58" s="272">
        <f>IF(ISERROR((R9/'2001'!R9)),0,(R9/'2001'!R9))</f>
        <v>1.2594962015193922E-2</v>
      </c>
      <c r="S58" s="272">
        <f>IF(ISERROR((S9/'2001'!S9)),0,(S9/'2001'!S9))</f>
        <v>7.1917808219178078E-2</v>
      </c>
      <c r="T58" s="272">
        <f>IF(ISERROR((T9/'2001'!T9)),0,(T9/'2001'!T9))</f>
        <v>0.24273104880581517</v>
      </c>
      <c r="U58" s="272">
        <f>IF(ISERROR((U9/'2001'!U9)),0,(U9/'2001'!U9))</f>
        <v>0.1764</v>
      </c>
      <c r="V58" s="273">
        <f>IF(ISERROR((V9/'2001'!V9)),0,(V9/'2001'!V9))</f>
        <v>0.14874594983799352</v>
      </c>
      <c r="W58" s="274">
        <f>IF(ISERROR((W9/'2001'!W9)),0,(W9/'2001'!W9))</f>
        <v>0.54545454545454541</v>
      </c>
      <c r="X58" s="274">
        <f>IF(ISERROR((X9/'2001'!X9)),0,(X9/'2001'!X9))</f>
        <v>0.5</v>
      </c>
      <c r="Y58" s="274">
        <f>IF(ISERROR((Y9/'2001'!Y9)),0,(Y9/'2001'!Y9))</f>
        <v>0.68871595330739299</v>
      </c>
      <c r="Z58" s="274">
        <f>IF(ISERROR((Z9/'2001'!Z9)),0,(Z9/'2001'!Z9))</f>
        <v>-0.23076923076923078</v>
      </c>
      <c r="AA58" s="274">
        <f>IF(ISERROR((AA9/'2001'!AA9)),0,(AA9/'2001'!AA9))</f>
        <v>-0.44444444444444442</v>
      </c>
      <c r="AB58" s="274">
        <f>IF(ISERROR((AB9/'2001'!AB9)),0,(AB9/'2001'!AB9))</f>
        <v>-0.18181818181818182</v>
      </c>
      <c r="AC58" s="274">
        <f>IF(ISERROR((AC9/'2001'!AC9)),0,(AC9/'2001'!AC9))</f>
        <v>-0.44444444444444442</v>
      </c>
      <c r="AD58" s="274">
        <f>IF(ISERROR((AD9/'2001'!AD9)),0,(AD9/'2001'!AD9))</f>
        <v>-0.55555555555555558</v>
      </c>
      <c r="AE58" s="274">
        <f>IF(ISERROR((AE9/'2001'!AE9)),0,(AE9/'2001'!AE9))</f>
        <v>1.5</v>
      </c>
      <c r="AF58" s="274">
        <f>IF(ISERROR((AF9/'2001'!AF9)),0,(AF9/'2001'!AF9))</f>
        <v>0</v>
      </c>
      <c r="AG58" s="274">
        <f>IF(ISERROR((AG9/'2001'!AG9)),0,(AG9/'2001'!AG9))</f>
        <v>0</v>
      </c>
      <c r="AH58" s="274">
        <f>IF(ISERROR((AH9/'2001'!AH9)),0,(AH9/'2001'!AH9))</f>
        <v>-0.2857142857142857</v>
      </c>
      <c r="AI58" s="274">
        <f>IF(ISERROR((AI9/'2001'!AI9)),0,(AI9/'2001'!AI9))</f>
        <v>-1</v>
      </c>
      <c r="AJ58" s="274">
        <f>IF(ISERROR((AJ9/'2001'!AJ9)),0,(AJ9/'2001'!AJ9))</f>
        <v>0</v>
      </c>
      <c r="AK58" s="275">
        <f>IF(ISERROR((AK9/'2001'!AK9)),0,(AK9/'2001'!AK9))</f>
        <v>0</v>
      </c>
      <c r="AL58" s="275">
        <f>IF(ISERROR((AL9/'2001'!AL9)),0,(AL9/'2001'!AL9))</f>
        <v>0.33333333333333331</v>
      </c>
      <c r="AM58" s="275">
        <f>IF(ISERROR((AM9/'2001'!AM9)),0,(AM9/'2001'!AM9))</f>
        <v>-0.12903225806451613</v>
      </c>
      <c r="AN58" s="275">
        <f>IF(ISERROR((AN9/'2001'!AN9)),0,(AN9/'2001'!AN9))</f>
        <v>0.55118110236220474</v>
      </c>
      <c r="AO58" s="275">
        <f>IF(ISERROR((AO9/'2001'!AO9)),0,(AO9/'2001'!AO9))</f>
        <v>0.2857142857142857</v>
      </c>
      <c r="AP58" s="275">
        <f>IF(ISERROR((AP9/'2001'!AP9)),0,(AP9/'2001'!AP9))</f>
        <v>-0.12716763005780346</v>
      </c>
      <c r="AQ58" s="275">
        <f>IF(ISERROR((AQ9/'2001'!AQ9)),0,(AQ9/'2001'!AQ9))</f>
        <v>0.1111111111111111</v>
      </c>
      <c r="AR58" s="275">
        <f>IF(ISERROR((AR9/'2001'!AR9)),0,(AR9/'2001'!AR9))</f>
        <v>0.14798206278026907</v>
      </c>
      <c r="AS58" s="275">
        <f>IF(ISERROR((AS9/'2001'!AS9)),0,(AS9/'2001'!AS9))</f>
        <v>0.15841584158415842</v>
      </c>
      <c r="AT58" s="276">
        <f>IF(ISERROR((AT9/'2001'!AT9)),0,(AT9/'2001'!AT9))</f>
        <v>0.62135922330097082</v>
      </c>
      <c r="AU58" s="276">
        <f>IF(ISERROR((AU9/'2001'!AU9)),0,(AU9/'2001'!AU9))</f>
        <v>0.41509433962264153</v>
      </c>
      <c r="AV58" s="282">
        <f>IF(ISERROR((AV9/'2001'!AV9)),0,(AV9/'2001'!AV9))</f>
        <v>0.1796826900307838</v>
      </c>
    </row>
    <row r="59" spans="1:51" x14ac:dyDescent="0.3">
      <c r="A59" s="363"/>
      <c r="B59" s="102" t="s">
        <v>4</v>
      </c>
      <c r="C59" s="267">
        <f>IF(ISERROR((C10/'2001'!C10)),0,(C10/'2001'!C10))</f>
        <v>0.32088122605363983</v>
      </c>
      <c r="D59" s="268">
        <f>IF(ISERROR((D10/'2001'!D10)),0,(D10/'2001'!D10))</f>
        <v>0.44680851063829785</v>
      </c>
      <c r="E59" s="268">
        <f>IF(ISERROR((E10/'2001'!E10)),0,(E10/'2001'!E10))</f>
        <v>0.19354838709677419</v>
      </c>
      <c r="F59" s="257">
        <f>IF(ISERROR((F10/'2001'!F10)),0,(F10/'2001'!F10))</f>
        <v>3.2748609873736595E-2</v>
      </c>
      <c r="G59" s="268">
        <f>IF(ISERROR((G10/'2001'!G10)),0,(G10/'2001'!G10))</f>
        <v>0.45238095238095238</v>
      </c>
      <c r="H59" s="268">
        <f>IF(ISERROR((H10/'2001'!H10)),0,(H10/'2001'!H10))</f>
        <v>0.25227272727272726</v>
      </c>
      <c r="I59" s="268">
        <f>IF(ISERROR((I10/'2001'!I10)),0,(I10/'2001'!I10))</f>
        <v>7.8947368421052627E-2</v>
      </c>
      <c r="J59" s="268">
        <f>IF(ISERROR((J10/'2001'!J10)),0,(J10/'2001'!J10))</f>
        <v>0.29849474581084917</v>
      </c>
      <c r="K59" s="268">
        <f>IF(ISERROR((K10/'2001'!K10)),0,(K10/'2001'!K10))</f>
        <v>0.3061797752808989</v>
      </c>
      <c r="L59" s="268">
        <f>IF(ISERROR((L10/'2001'!L10)),0,(L10/'2001'!L10))</f>
        <v>0.34204946996466429</v>
      </c>
      <c r="M59" s="268">
        <f>IF(ISERROR((M10/'2001'!M10)),0,(M10/'2001'!M10))</f>
        <v>0.52100840336134457</v>
      </c>
      <c r="N59" s="268">
        <f>IF(ISERROR((N10/'2001'!N10)),0,(N10/'2001'!N10))</f>
        <v>0.39473684210526316</v>
      </c>
      <c r="O59" s="269">
        <f>IF(ISERROR((O10/'2001'!O10)),0,(O10/'2001'!O10))</f>
        <v>0.11111369448965357</v>
      </c>
      <c r="P59" s="270">
        <f>IF(ISERROR((P10/'2001'!P10)),0,(P10/'2001'!P10))</f>
        <v>0.54545454545454541</v>
      </c>
      <c r="Q59" s="271">
        <f>IF(ISERROR((Q10/'2001'!Q10)),0,(Q10/'2001'!Q10))</f>
        <v>0.11288380493678507</v>
      </c>
      <c r="R59" s="272">
        <f>IF(ISERROR((R10/'2001'!R10)),0,(R10/'2001'!R10))</f>
        <v>-9.6153846153846159E-2</v>
      </c>
      <c r="S59" s="272">
        <f>IF(ISERROR((S10/'2001'!S10)),0,(S10/'2001'!S10))</f>
        <v>0.61904761904761907</v>
      </c>
      <c r="T59" s="272">
        <f>IF(ISERROR((T10/'2001'!T10)),0,(T10/'2001'!T10))</f>
        <v>0.53333333333333333</v>
      </c>
      <c r="U59" s="272">
        <f>IF(ISERROR((U10/'2001'!U10)),0,(U10/'2001'!U10))</f>
        <v>0.31764705882352939</v>
      </c>
      <c r="V59" s="273">
        <f>IF(ISERROR((V10/'2001'!V10)),0,(V10/'2001'!V10))</f>
        <v>0.44993662864385298</v>
      </c>
      <c r="W59" s="274">
        <f>IF(ISERROR((W10/'2001'!W10)),0,(W10/'2001'!W10))</f>
        <v>2</v>
      </c>
      <c r="X59" s="274">
        <f>IF(ISERROR((X10/'2001'!X10)),0,(X10/'2001'!X10))</f>
        <v>1.6666666666666667</v>
      </c>
      <c r="Y59" s="274">
        <f>IF(ISERROR((Y10/'2001'!Y10)),0,(Y10/'2001'!Y10))</f>
        <v>-0.47222222222222221</v>
      </c>
      <c r="Z59" s="274">
        <f>IF(ISERROR((Z10/'2001'!Z10)),0,(Z10/'2001'!Z10))</f>
        <v>0.33333333333333331</v>
      </c>
      <c r="AA59" s="274">
        <f>IF(ISERROR((AA10/'2001'!AA10)),0,(AA10/'2001'!AA10))</f>
        <v>0.75</v>
      </c>
      <c r="AB59" s="274">
        <f>IF(ISERROR((AB10/'2001'!AB10)),0,(AB10/'2001'!AB10))</f>
        <v>0.16666666666666666</v>
      </c>
      <c r="AC59" s="274">
        <f>IF(ISERROR((AC10/'2001'!AC10)),0,(AC10/'2001'!AC10))</f>
        <v>0.25</v>
      </c>
      <c r="AD59" s="274">
        <f>IF(ISERROR((AD10/'2001'!AD10)),0,(AD10/'2001'!AD10))</f>
        <v>0.5</v>
      </c>
      <c r="AE59" s="274">
        <f>IF(ISERROR((AE10/'2001'!AE10)),0,(AE10/'2001'!AE10))</f>
        <v>-0.58333333333333337</v>
      </c>
      <c r="AF59" s="274">
        <f>IF(ISERROR((AF10/'2001'!AF10)),0,(AF10/'2001'!AF10))</f>
        <v>0</v>
      </c>
      <c r="AG59" s="274">
        <f>IF(ISERROR((AG10/'2001'!AG10)),0,(AG10/'2001'!AG10))</f>
        <v>-0.5</v>
      </c>
      <c r="AH59" s="274">
        <f>IF(ISERROR((AH10/'2001'!AH10)),0,(AH10/'2001'!AH10))</f>
        <v>-0.32142857142857145</v>
      </c>
      <c r="AI59" s="274">
        <f>IF(ISERROR((AI10/'2001'!AI10)),0,(AI10/'2001'!AI10))</f>
        <v>-6.25E-2</v>
      </c>
      <c r="AJ59" s="274">
        <f>IF(ISERROR((AJ10/'2001'!AJ10)),0,(AJ10/'2001'!AJ10))</f>
        <v>-1</v>
      </c>
      <c r="AK59" s="275">
        <f>IF(ISERROR((AK10/'2001'!AK10)),0,(AK10/'2001'!AK10))</f>
        <v>0.83333333333333337</v>
      </c>
      <c r="AL59" s="275">
        <f>IF(ISERROR((AL10/'2001'!AL10)),0,(AL10/'2001'!AL10))</f>
        <v>-0.30769230769230771</v>
      </c>
      <c r="AM59" s="275">
        <f>IF(ISERROR((AM10/'2001'!AM10)),0,(AM10/'2001'!AM10))</f>
        <v>1.4814814814814814</v>
      </c>
      <c r="AN59" s="275">
        <f>IF(ISERROR((AN10/'2001'!AN10)),0,(AN10/'2001'!AN10))</f>
        <v>-7.4999999999999997E-2</v>
      </c>
      <c r="AO59" s="275">
        <f>IF(ISERROR((AO10/'2001'!AO10)),0,(AO10/'2001'!AO10))</f>
        <v>0.21621621621621623</v>
      </c>
      <c r="AP59" s="275">
        <f>IF(ISERROR((AP10/'2001'!AP10)),0,(AP10/'2001'!AP10))</f>
        <v>1.9545454545454546</v>
      </c>
      <c r="AQ59" s="275">
        <f>IF(ISERROR((AQ10/'2001'!AQ10)),0,(AQ10/'2001'!AQ10))</f>
        <v>0.73333333333333328</v>
      </c>
      <c r="AR59" s="275">
        <f>IF(ISERROR((AR10/'2001'!AR10)),0,(AR10/'2001'!AR10))</f>
        <v>2.3166666666666669</v>
      </c>
      <c r="AS59" s="275">
        <f>IF(ISERROR((AS10/'2001'!AS10)),0,(AS10/'2001'!AS10))</f>
        <v>0.28125</v>
      </c>
      <c r="AT59" s="276">
        <f>IF(ISERROR((AT10/'2001'!AT10)),0,(AT10/'2001'!AT10))</f>
        <v>0.46025104602510458</v>
      </c>
      <c r="AU59" s="276">
        <f>IF(ISERROR((AU10/'2001'!AU10)),0,(AU10/'2001'!AU10))</f>
        <v>0.31470588235294117</v>
      </c>
      <c r="AV59" s="282">
        <f>IF(ISERROR((AV10/'2001'!AV10)),0,(AV10/'2001'!AV10))</f>
        <v>0.1260963208028954</v>
      </c>
    </row>
    <row r="60" spans="1:51" x14ac:dyDescent="0.3">
      <c r="A60" s="363"/>
      <c r="B60" s="102" t="s">
        <v>5</v>
      </c>
      <c r="C60" s="267">
        <f>IF(ISERROR((C11/'2001'!C11)),0,(C11/'2001'!C11))</f>
        <v>-0.16379310344827586</v>
      </c>
      <c r="D60" s="268">
        <f>IF(ISERROR((D11/'2001'!D11)),0,(D11/'2001'!D11))</f>
        <v>0.22784810126582278</v>
      </c>
      <c r="E60" s="268">
        <f>IF(ISERROR((E11/'2001'!E11)),0,(E11/'2001'!E11))</f>
        <v>3.2466533312817354E-2</v>
      </c>
      <c r="F60" s="268">
        <f>IF(ISERROR((F11/'2001'!F11)),0,(F11/'2001'!F11))</f>
        <v>0.20512820512820512</v>
      </c>
      <c r="G60" s="257">
        <f>IF(ISERROR((G11/'2001'!G11)),0,(G11/'2001'!G11))</f>
        <v>7.7332681973619935E-2</v>
      </c>
      <c r="H60" s="268">
        <f>IF(ISERROR((H11/'2001'!H11)),0,(H11/'2001'!H11))</f>
        <v>0.21102150537634409</v>
      </c>
      <c r="I60" s="268">
        <f>IF(ISERROR((I11/'2001'!I11)),0,(I11/'2001'!I11))</f>
        <v>0.13438735177865613</v>
      </c>
      <c r="J60" s="268">
        <f>IF(ISERROR((J11/'2001'!J11)),0,(J11/'2001'!J11))</f>
        <v>3.8125</v>
      </c>
      <c r="K60" s="268">
        <f>IF(ISERROR((K11/'2001'!K11)),0,(K11/'2001'!K11))</f>
        <v>0.703125</v>
      </c>
      <c r="L60" s="268">
        <f>IF(ISERROR((L11/'2001'!L11)),0,(L11/'2001'!L11))</f>
        <v>0.26315789473684209</v>
      </c>
      <c r="M60" s="268">
        <f>IF(ISERROR((M11/'2001'!M11)),0,(M11/'2001'!M11))</f>
        <v>0.16837782340862423</v>
      </c>
      <c r="N60" s="268">
        <f>IF(ISERROR((N11/'2001'!N11)),0,(N11/'2001'!N11))</f>
        <v>1</v>
      </c>
      <c r="O60" s="269">
        <f>IF(ISERROR((O11/'2001'!O11)),0,(O11/'2001'!O11))</f>
        <v>8.7257161672703323E-2</v>
      </c>
      <c r="P60" s="270">
        <f>IF(ISERROR((P11/'2001'!P11)),0,(P11/'2001'!P11))</f>
        <v>0.17050465458108771</v>
      </c>
      <c r="Q60" s="271">
        <f>IF(ISERROR((Q11/'2001'!Q11)),0,(Q11/'2001'!Q11))</f>
        <v>9.2499460059856223E-2</v>
      </c>
      <c r="R60" s="272">
        <f>IF(ISERROR((R11/'2001'!R11)),0,(R11/'2001'!R11))</f>
        <v>7.3732718894009217E-2</v>
      </c>
      <c r="S60" s="272">
        <f>IF(ISERROR((S11/'2001'!S11)),0,(S11/'2001'!S11))</f>
        <v>-4.1720990873533245E-2</v>
      </c>
      <c r="T60" s="272">
        <f>IF(ISERROR((T11/'2001'!T11)),0,(T11/'2001'!T11))</f>
        <v>5.0139762403913345E-2</v>
      </c>
      <c r="U60" s="272">
        <f>IF(ISERROR((U11/'2001'!U11)),0,(U11/'2001'!U11))</f>
        <v>6.463642013673089E-2</v>
      </c>
      <c r="V60" s="273">
        <f>IF(ISERROR((V11/'2001'!V11)),0,(V11/'2001'!V11))</f>
        <v>4.9511996746644978E-2</v>
      </c>
      <c r="W60" s="274">
        <f>IF(ISERROR((W11/'2001'!W11)),0,(W11/'2001'!W11))</f>
        <v>2.3333333333333335</v>
      </c>
      <c r="X60" s="274">
        <f>IF(ISERROR((X11/'2001'!X11)),0,(X11/'2001'!X11))</f>
        <v>1.3333333333333333</v>
      </c>
      <c r="Y60" s="274">
        <f>IF(ISERROR((Y11/'2001'!Y11)),0,(Y11/'2001'!Y11))</f>
        <v>0.50708215297450421</v>
      </c>
      <c r="Z60" s="274">
        <f>IF(ISERROR((Z11/'2001'!Z11)),0,(Z11/'2001'!Z11))</f>
        <v>-0.38095238095238093</v>
      </c>
      <c r="AA60" s="274">
        <f>IF(ISERROR((AA11/'2001'!AA11)),0,(AA11/'2001'!AA11))</f>
        <v>0</v>
      </c>
      <c r="AB60" s="274">
        <f>IF(ISERROR((AB11/'2001'!AB11)),0,(AB11/'2001'!AB11))</f>
        <v>0.14285714285714285</v>
      </c>
      <c r="AC60" s="274">
        <f>IF(ISERROR((AC11/'2001'!AC11)),0,(AC11/'2001'!AC11))</f>
        <v>-0.21875</v>
      </c>
      <c r="AD60" s="274">
        <f>IF(ISERROR((AD11/'2001'!AD11)),0,(AD11/'2001'!AD11))</f>
        <v>0.2857142857142857</v>
      </c>
      <c r="AE60" s="274">
        <f>IF(ISERROR((AE11/'2001'!AE11)),0,(AE11/'2001'!AE11))</f>
        <v>3.3333333333333335</v>
      </c>
      <c r="AF60" s="274">
        <f>IF(ISERROR((AF11/'2001'!AF11)),0,(AF11/'2001'!AF11))</f>
        <v>0.42857142857142855</v>
      </c>
      <c r="AG60" s="274">
        <f>IF(ISERROR((AG11/'2001'!AG11)),0,(AG11/'2001'!AG11))</f>
        <v>1.6666666666666667</v>
      </c>
      <c r="AH60" s="274">
        <f>IF(ISERROR((AH11/'2001'!AH11)),0,(AH11/'2001'!AH11))</f>
        <v>0.16666666666666666</v>
      </c>
      <c r="AI60" s="274">
        <f>IF(ISERROR((AI11/'2001'!AI11)),0,(AI11/'2001'!AI11))</f>
        <v>0</v>
      </c>
      <c r="AJ60" s="274">
        <f>IF(ISERROR((AJ11/'2001'!AJ11)),0,(AJ11/'2001'!AJ11))</f>
        <v>0</v>
      </c>
      <c r="AK60" s="275">
        <f>IF(ISERROR((AK11/'2001'!AK11)),0,(AK11/'2001'!AK11))</f>
        <v>0.88888888888888884</v>
      </c>
      <c r="AL60" s="275">
        <f>IF(ISERROR((AL11/'2001'!AL11)),0,(AL11/'2001'!AL11))</f>
        <v>1.0833333333333333</v>
      </c>
      <c r="AM60" s="275">
        <f>IF(ISERROR((AM11/'2001'!AM11)),0,(AM11/'2001'!AM11))</f>
        <v>1.1666666666666667</v>
      </c>
      <c r="AN60" s="275">
        <f>IF(ISERROR((AN11/'2001'!AN11)),0,(AN11/'2001'!AN11))</f>
        <v>0.31390134529147984</v>
      </c>
      <c r="AO60" s="275">
        <f>IF(ISERROR((AO11/'2001'!AO11)),0,(AO11/'2001'!AO11))</f>
        <v>0.26190476190476192</v>
      </c>
      <c r="AP60" s="275">
        <f>IF(ISERROR((AP11/'2001'!AP11)),0,(AP11/'2001'!AP11))</f>
        <v>0.22123893805309736</v>
      </c>
      <c r="AQ60" s="275">
        <f>IF(ISERROR((AQ11/'2001'!AQ11)),0,(AQ11/'2001'!AQ11))</f>
        <v>-0.47368421052631576</v>
      </c>
      <c r="AR60" s="275">
        <f>IF(ISERROR((AR11/'2001'!AR11)),0,(AR11/'2001'!AR11))</f>
        <v>7.8125E-2</v>
      </c>
      <c r="AS60" s="275">
        <f>IF(ISERROR((AS11/'2001'!AS11)),0,(AS11/'2001'!AS11))</f>
        <v>-6.9444444444444448E-2</v>
      </c>
      <c r="AT60" s="276">
        <f>IF(ISERROR((AT11/'2001'!AT11)),0,(AT11/'2001'!AT11))</f>
        <v>0.19135802469135801</v>
      </c>
      <c r="AU60" s="276">
        <f>IF(ISERROR((AU11/'2001'!AU11)),0,(AU11/'2001'!AU11))</f>
        <v>0.1357142857142857</v>
      </c>
      <c r="AV60" s="282">
        <f>IF(ISERROR((AV11/'2001'!AV11)),0,(AV11/'2001'!AV11))</f>
        <v>8.9022864293026957E-2</v>
      </c>
    </row>
    <row r="61" spans="1:51" x14ac:dyDescent="0.3">
      <c r="A61" s="363"/>
      <c r="B61" s="102" t="s">
        <v>6</v>
      </c>
      <c r="C61" s="267">
        <f>IF(ISERROR((C12/'2001'!C12)),0,(C12/'2001'!C12))</f>
        <v>0.36219816819317235</v>
      </c>
      <c r="D61" s="268">
        <f>IF(ISERROR((D12/'2001'!D12)),0,(D12/'2001'!D12))</f>
        <v>0.5619335347432024</v>
      </c>
      <c r="E61" s="268">
        <f>IF(ISERROR((E12/'2001'!E12)),0,(E12/'2001'!E12))</f>
        <v>0.59230769230769231</v>
      </c>
      <c r="F61" s="268">
        <f>IF(ISERROR((F12/'2001'!F12)),0,(F12/'2001'!F12))</f>
        <v>8.6956521739130436E-3</v>
      </c>
      <c r="G61" s="268">
        <f>IF(ISERROR((G12/'2001'!G12)),0,(G12/'2001'!G12))</f>
        <v>0.37772397094430993</v>
      </c>
      <c r="H61" s="257">
        <f>IF(ISERROR((H12/'2001'!H12)),0,(H12/'2001'!H12))</f>
        <v>0.1252826775214835</v>
      </c>
      <c r="I61" s="268">
        <f>IF(ISERROR((I12/'2001'!I12)),0,(I12/'2001'!I12))</f>
        <v>0.18565400843881857</v>
      </c>
      <c r="J61" s="268">
        <f>IF(ISERROR((J12/'2001'!J12)),0,(J12/'2001'!J12))</f>
        <v>0.34673366834170855</v>
      </c>
      <c r="K61" s="268">
        <f>IF(ISERROR((K12/'2001'!K12)),0,(K12/'2001'!K12))</f>
        <v>0.46</v>
      </c>
      <c r="L61" s="268">
        <f>IF(ISERROR((L12/'2001'!L12)),0,(L12/'2001'!L12))</f>
        <v>0.68</v>
      </c>
      <c r="M61" s="268">
        <f>IF(ISERROR((M12/'2001'!M12)),0,(M12/'2001'!M12))</f>
        <v>8.2657788071800811E-2</v>
      </c>
      <c r="N61" s="268">
        <f>IF(ISERROR((N12/'2001'!N12)),0,(N12/'2001'!N12))</f>
        <v>0.16535776614310646</v>
      </c>
      <c r="O61" s="269">
        <f>IF(ISERROR((O12/'2001'!O12)),0,(O12/'2001'!O12))</f>
        <v>0.14489192750062316</v>
      </c>
      <c r="P61" s="270">
        <f>IF(ISERROR((P12/'2001'!P12)),0,(P12/'2001'!P12))</f>
        <v>0.1077127659574468</v>
      </c>
      <c r="Q61" s="271">
        <f>IF(ISERROR((Q12/'2001'!Q12)),0,(Q12/'2001'!Q12))</f>
        <v>0.14255915629276109</v>
      </c>
      <c r="R61" s="272">
        <f>IF(ISERROR((R12/'2001'!R12)),0,(R12/'2001'!R12))</f>
        <v>0.14095238095238094</v>
      </c>
      <c r="S61" s="272">
        <f>IF(ISERROR((S12/'2001'!S12)),0,(S12/'2001'!S12))</f>
        <v>0.10675039246467818</v>
      </c>
      <c r="T61" s="272">
        <f>IF(ISERROR((T12/'2001'!T12)),0,(T12/'2001'!T12))</f>
        <v>3.1211244315832987E-2</v>
      </c>
      <c r="U61" s="272">
        <f>IF(ISERROR((U12/'2001'!U12)),0,(U12/'2001'!U12))</f>
        <v>-8.8339222614840993E-2</v>
      </c>
      <c r="V61" s="273">
        <f>IF(ISERROR((V12/'2001'!V12)),0,(V12/'2001'!V12))</f>
        <v>2.7061132922041504E-2</v>
      </c>
      <c r="W61" s="274">
        <f>IF(ISERROR((W12/'2001'!W12)),0,(W12/'2001'!W12))</f>
        <v>0.66666666666666663</v>
      </c>
      <c r="X61" s="274">
        <f>IF(ISERROR((X12/'2001'!X12)),0,(X12/'2001'!X12))</f>
        <v>6.666666666666667</v>
      </c>
      <c r="Y61" s="274">
        <f>IF(ISERROR((Y12/'2001'!Y12)),0,(Y12/'2001'!Y12))</f>
        <v>0.39814814814814814</v>
      </c>
      <c r="Z61" s="274">
        <f>IF(ISERROR((Z12/'2001'!Z12)),0,(Z12/'2001'!Z12))</f>
        <v>-0.17241379310344829</v>
      </c>
      <c r="AA61" s="274">
        <f>IF(ISERROR((AA12/'2001'!AA12)),0,(AA12/'2001'!AA12))</f>
        <v>0</v>
      </c>
      <c r="AB61" s="274">
        <f>IF(ISERROR((AB12/'2001'!AB12)),0,(AB12/'2001'!AB12))</f>
        <v>-0.21428571428571427</v>
      </c>
      <c r="AC61" s="274">
        <f>IF(ISERROR((AC12/'2001'!AC12)),0,(AC12/'2001'!AC12))</f>
        <v>0</v>
      </c>
      <c r="AD61" s="274">
        <f>IF(ISERROR((AD12/'2001'!AD12)),0,(AD12/'2001'!AD12))</f>
        <v>-0.13043478260869565</v>
      </c>
      <c r="AE61" s="274">
        <f>IF(ISERROR((AE12/'2001'!AE12)),0,(AE12/'2001'!AE12))</f>
        <v>-0.52173913043478259</v>
      </c>
      <c r="AF61" s="274">
        <f>IF(ISERROR((AF12/'2001'!AF12)),0,(AF12/'2001'!AF12))</f>
        <v>0.25</v>
      </c>
      <c r="AG61" s="274">
        <f>IF(ISERROR((AG12/'2001'!AG12)),0,(AG12/'2001'!AG12))</f>
        <v>-0.4838709677419355</v>
      </c>
      <c r="AH61" s="274">
        <f>IF(ISERROR((AH12/'2001'!AH12)),0,(AH12/'2001'!AH12))</f>
        <v>-0.2857142857142857</v>
      </c>
      <c r="AI61" s="274">
        <f>IF(ISERROR((AI12/'2001'!AI12)),0,(AI12/'2001'!AI12))</f>
        <v>-0.7142857142857143</v>
      </c>
      <c r="AJ61" s="274">
        <f>IF(ISERROR((AJ12/'2001'!AJ12)),0,(AJ12/'2001'!AJ12))</f>
        <v>0</v>
      </c>
      <c r="AK61" s="275">
        <f>IF(ISERROR((AK12/'2001'!AK12)),0,(AK12/'2001'!AK12))</f>
        <v>0.53333333333333333</v>
      </c>
      <c r="AL61" s="275">
        <f>IF(ISERROR((AL12/'2001'!AL12)),0,(AL12/'2001'!AL12))</f>
        <v>-0.14893617021276595</v>
      </c>
      <c r="AM61" s="275">
        <f>IF(ISERROR((AM12/'2001'!AM12)),0,(AM12/'2001'!AM12))</f>
        <v>0.31797235023041476</v>
      </c>
      <c r="AN61" s="275">
        <f>IF(ISERROR((AN12/'2001'!AN12)),0,(AN12/'2001'!AN12))</f>
        <v>0.16923076923076924</v>
      </c>
      <c r="AO61" s="275">
        <f>IF(ISERROR((AO12/'2001'!AO12)),0,(AO12/'2001'!AO12))</f>
        <v>-0.16494845360824742</v>
      </c>
      <c r="AP61" s="275">
        <f>IF(ISERROR((AP12/'2001'!AP12)),0,(AP12/'2001'!AP12))</f>
        <v>0.171875</v>
      </c>
      <c r="AQ61" s="275">
        <f>IF(ISERROR((AQ12/'2001'!AQ12)),0,(AQ12/'2001'!AQ12))</f>
        <v>0.6</v>
      </c>
      <c r="AR61" s="275">
        <f>IF(ISERROR((AR12/'2001'!AR12)),0,(AR12/'2001'!AR12))</f>
        <v>-3.4205231388329982E-2</v>
      </c>
      <c r="AS61" s="275">
        <f>IF(ISERROR((AS12/'2001'!AS12)),0,(AS12/'2001'!AS12))</f>
        <v>0.12631578947368421</v>
      </c>
      <c r="AT61" s="276">
        <f>IF(ISERROR((AT12/'2001'!AT12)),0,(AT12/'2001'!AT12))</f>
        <v>0.12231759656652361</v>
      </c>
      <c r="AU61" s="276">
        <f>IF(ISERROR((AU12/'2001'!AU12)),0,(AU12/'2001'!AU12))</f>
        <v>9.7938144329896906E-2</v>
      </c>
      <c r="AV61" s="282">
        <f>IF(ISERROR((AV12/'2001'!AV12)),0,(AV12/'2001'!AV12))</f>
        <v>0.12916726592837624</v>
      </c>
    </row>
    <row r="62" spans="1:51" x14ac:dyDescent="0.3">
      <c r="A62" s="363"/>
      <c r="B62" s="102" t="s">
        <v>7</v>
      </c>
      <c r="C62" s="267">
        <f>IF(ISERROR((C13/'2001'!C13)),0,(C13/'2001'!C13))</f>
        <v>0.11764705882352941</v>
      </c>
      <c r="D62" s="268">
        <f>IF(ISERROR((D13/'2001'!D13)),0,(D13/'2001'!D13))</f>
        <v>0.36</v>
      </c>
      <c r="E62" s="268">
        <f>IF(ISERROR((E13/'2001'!E13)),0,(E13/'2001'!E13))</f>
        <v>-3.7416053725615607E-2</v>
      </c>
      <c r="F62" s="268">
        <f>IF(ISERROR((F13/'2001'!F13)),0,(F13/'2001'!F13))</f>
        <v>-0.51351351351351349</v>
      </c>
      <c r="G62" s="268">
        <f>IF(ISERROR((G13/'2001'!G13)),0,(G13/'2001'!G13))</f>
        <v>3.0959752321981424E-2</v>
      </c>
      <c r="H62" s="268">
        <f>IF(ISERROR((H13/'2001'!H13)),0,(H13/'2001'!H13))</f>
        <v>0.41796875</v>
      </c>
      <c r="I62" s="257">
        <f>IF(ISERROR((I13/'2001'!I13)),0,(I13/'2001'!I13))</f>
        <v>0.10635394456289979</v>
      </c>
      <c r="J62" s="268">
        <f>IF(ISERROR((J13/'2001'!J13)),0,(J13/'2001'!J13))</f>
        <v>0</v>
      </c>
      <c r="K62" s="268">
        <f>IF(ISERROR((K13/'2001'!K13)),0,(K13/'2001'!K13))</f>
        <v>0.4925373134328358</v>
      </c>
      <c r="L62" s="268">
        <f>IF(ISERROR((L13/'2001'!L13)),0,(L13/'2001'!L13))</f>
        <v>1.1666666666666667</v>
      </c>
      <c r="M62" s="268">
        <f>IF(ISERROR((M13/'2001'!M13)),0,(M13/'2001'!M13))</f>
        <v>0.16556655665566555</v>
      </c>
      <c r="N62" s="268">
        <f>IF(ISERROR((N13/'2001'!N13)),0,(N13/'2001'!N13))</f>
        <v>0.11811023622047244</v>
      </c>
      <c r="O62" s="269">
        <f>IF(ISERROR((O13/'2001'!O13)),0,(O13/'2001'!O13))</f>
        <v>9.9996772215228694E-2</v>
      </c>
      <c r="P62" s="270">
        <f>IF(ISERROR((P13/'2001'!P13)),0,(P13/'2001'!P13))</f>
        <v>0.17934782608695651</v>
      </c>
      <c r="Q62" s="271">
        <f>IF(ISERROR((Q13/'2001'!Q13)),0,(Q13/'2001'!Q13))</f>
        <v>0.10092825927461802</v>
      </c>
      <c r="R62" s="272">
        <f>IF(ISERROR((R13/'2001'!R13)),0,(R13/'2001'!R13))</f>
        <v>-5.9580552907530983E-2</v>
      </c>
      <c r="S62" s="272">
        <f>IF(ISERROR((S13/'2001'!S13)),0,(S13/'2001'!S13))</f>
        <v>-1.1182108626198083E-2</v>
      </c>
      <c r="T62" s="272">
        <f>IF(ISERROR((T13/'2001'!T13)),0,(T13/'2001'!T13))</f>
        <v>0.12285656647165624</v>
      </c>
      <c r="U62" s="272">
        <f>IF(ISERROR((U13/'2001'!U13)),0,(U13/'2001'!U13))</f>
        <v>-2.6443367122080213E-2</v>
      </c>
      <c r="V62" s="273">
        <f>IF(ISERROR((V13/'2001'!V13)),0,(V13/'2001'!V13))</f>
        <v>5.732008500373327E-2</v>
      </c>
      <c r="W62" s="274">
        <f>IF(ISERROR((W13/'2001'!W13)),0,(W13/'2001'!W13))</f>
        <v>0.41666666666666669</v>
      </c>
      <c r="X62" s="274">
        <f>IF(ISERROR((X13/'2001'!X13)),0,(X13/'2001'!X13))</f>
        <v>-0.44444444444444442</v>
      </c>
      <c r="Y62" s="274">
        <f>IF(ISERROR((Y13/'2001'!Y13)),0,(Y13/'2001'!Y13))</f>
        <v>0.16428571428571428</v>
      </c>
      <c r="Z62" s="274">
        <f>IF(ISERROR((Z13/'2001'!Z13)),0,(Z13/'2001'!Z13))</f>
        <v>0.8</v>
      </c>
      <c r="AA62" s="274">
        <f>IF(ISERROR((AA13/'2001'!AA13)),0,(AA13/'2001'!AA13))</f>
        <v>-0.14285714285714285</v>
      </c>
      <c r="AB62" s="274">
        <f>IF(ISERROR((AB13/'2001'!AB13)),0,(AB13/'2001'!AB13))</f>
        <v>0.23076923076923078</v>
      </c>
      <c r="AC62" s="274">
        <f>IF(ISERROR((AC13/'2001'!AC13)),0,(AC13/'2001'!AC13))</f>
        <v>-0.25</v>
      </c>
      <c r="AD62" s="274">
        <f>IF(ISERROR((AD13/'2001'!AD13)),0,(AD13/'2001'!AD13))</f>
        <v>1</v>
      </c>
      <c r="AE62" s="274">
        <f>IF(ISERROR((AE13/'2001'!AE13)),0,(AE13/'2001'!AE13))</f>
        <v>-0.14285714285714285</v>
      </c>
      <c r="AF62" s="274">
        <f>IF(ISERROR((AF13/'2001'!AF13)),0,(AF13/'2001'!AF13))</f>
        <v>-0.13333333333333333</v>
      </c>
      <c r="AG62" s="274">
        <f>IF(ISERROR((AG13/'2001'!AG13)),0,(AG13/'2001'!AG13))</f>
        <v>3.8461538461538464E-2</v>
      </c>
      <c r="AH62" s="274">
        <f>IF(ISERROR((AH13/'2001'!AH13)),0,(AH13/'2001'!AH13))</f>
        <v>-0.5</v>
      </c>
      <c r="AI62" s="274">
        <f>IF(ISERROR((AI13/'2001'!AI13)),0,(AI13/'2001'!AI13))</f>
        <v>-0.33333333333333331</v>
      </c>
      <c r="AJ62" s="274">
        <f>IF(ISERROR((AJ13/'2001'!AJ13)),0,(AJ13/'2001'!AJ13))</f>
        <v>0</v>
      </c>
      <c r="AK62" s="275">
        <f>IF(ISERROR((AK13/'2001'!AK13)),0,(AK13/'2001'!AK13))</f>
        <v>-0.2857142857142857</v>
      </c>
      <c r="AL62" s="275">
        <f>IF(ISERROR((AL13/'2001'!AL13)),0,(AL13/'2001'!AL13))</f>
        <v>-0.42857142857142855</v>
      </c>
      <c r="AM62" s="275">
        <f>IF(ISERROR((AM13/'2001'!AM13)),0,(AM13/'2001'!AM13))</f>
        <v>0.34239130434782611</v>
      </c>
      <c r="AN62" s="275">
        <f>IF(ISERROR((AN13/'2001'!AN13)),0,(AN13/'2001'!AN13))</f>
        <v>-0.13389121338912133</v>
      </c>
      <c r="AO62" s="275">
        <f>IF(ISERROR((AO13/'2001'!AO13)),0,(AO13/'2001'!AO13))</f>
        <v>0.26415094339622641</v>
      </c>
      <c r="AP62" s="275">
        <f>IF(ISERROR((AP13/'2001'!AP13)),0,(AP13/'2001'!AP13))</f>
        <v>-0.27131782945736432</v>
      </c>
      <c r="AQ62" s="275">
        <f>IF(ISERROR((AQ13/'2001'!AQ13)),0,(AQ13/'2001'!AQ13))</f>
        <v>0.73333333333333328</v>
      </c>
      <c r="AR62" s="275">
        <f>IF(ISERROR((AR13/'2001'!AR13)),0,(AR13/'2001'!AR13))</f>
        <v>0.14751552795031056</v>
      </c>
      <c r="AS62" s="275">
        <f>IF(ISERROR((AS13/'2001'!AS13)),0,(AS13/'2001'!AS13))</f>
        <v>6.9084628670120895E-3</v>
      </c>
      <c r="AT62" s="276">
        <f>IF(ISERROR((AT13/'2001'!AT13)),0,(AT13/'2001'!AT13))</f>
        <v>0.28928571428571431</v>
      </c>
      <c r="AU62" s="276">
        <f>IF(ISERROR((AU13/'2001'!AU13)),0,(AU13/'2001'!AU13))</f>
        <v>-9.580838323353294E-2</v>
      </c>
      <c r="AV62" s="282">
        <f>IF(ISERROR((AV13/'2001'!AV13)),0,(AV13/'2001'!AV13))</f>
        <v>8.5663227070963285E-2</v>
      </c>
    </row>
    <row r="63" spans="1:51" x14ac:dyDescent="0.3">
      <c r="A63" s="363"/>
      <c r="B63" s="102" t="s">
        <v>8</v>
      </c>
      <c r="C63" s="267">
        <f>IF(ISERROR((C14/'2001'!C14)),0,(C14/'2001'!C14))</f>
        <v>0.13067236873366594</v>
      </c>
      <c r="D63" s="268">
        <f>IF(ISERROR((D14/'2001'!D14)),0,(D14/'2001'!D14))</f>
        <v>0.34944751381215472</v>
      </c>
      <c r="E63" s="268">
        <f>IF(ISERROR((E14/'2001'!E14)),0,(E14/'2001'!E14))</f>
        <v>0.30769230769230771</v>
      </c>
      <c r="F63" s="268">
        <f>IF(ISERROR((F14/'2001'!F14)),0,(F14/'2001'!F14))</f>
        <v>-2.5546094039244724E-2</v>
      </c>
      <c r="G63" s="268">
        <f>IF(ISERROR((G14/'2001'!G14)),0,(G14/'2001'!G14))</f>
        <v>1.0465116279069768</v>
      </c>
      <c r="H63" s="268">
        <f>IF(ISERROR((H14/'2001'!H14)),0,(H14/'2001'!H14))</f>
        <v>0.18479880774962743</v>
      </c>
      <c r="I63" s="268">
        <f>IF(ISERROR((I14/'2001'!I14)),0,(I14/'2001'!I14))</f>
        <v>0.26984126984126983</v>
      </c>
      <c r="J63" s="257">
        <f>IF(ISERROR((J14/'2001'!J14)),0,(J14/'2001'!J14))</f>
        <v>0.15070934137482009</v>
      </c>
      <c r="K63" s="268">
        <f>IF(ISERROR((K14/'2001'!K14)),0,(K14/'2001'!K14))</f>
        <v>0.27</v>
      </c>
      <c r="L63" s="268">
        <f>IF(ISERROR((L14/'2001'!L14)),0,(L14/'2001'!L14))</f>
        <v>0.40160642570281124</v>
      </c>
      <c r="M63" s="268">
        <f>IF(ISERROR((M14/'2001'!M14)),0,(M14/'2001'!M14))</f>
        <v>0.6339285714285714</v>
      </c>
      <c r="N63" s="268">
        <f>IF(ISERROR((N14/'2001'!N14)),0,(N14/'2001'!N14))</f>
        <v>0.29729729729729731</v>
      </c>
      <c r="O63" s="269">
        <f>IF(ISERROR((O14/'2001'!O14)),0,(O14/'2001'!O14))</f>
        <v>0.15120345082824982</v>
      </c>
      <c r="P63" s="270">
        <f>IF(ISERROR((P14/'2001'!P14)),0,(P14/'2001'!P14))</f>
        <v>-4.6948356807511738E-3</v>
      </c>
      <c r="Q63" s="271">
        <f>IF(ISERROR((Q14/'2001'!Q14)),0,(Q14/'2001'!Q14))</f>
        <v>0.15036047928513405</v>
      </c>
      <c r="R63" s="272">
        <f>IF(ISERROR((R14/'2001'!R14)),0,(R14/'2001'!R14))</f>
        <v>0.2</v>
      </c>
      <c r="S63" s="272">
        <f>IF(ISERROR((S14/'2001'!S14)),0,(S14/'2001'!S14))</f>
        <v>0.21917808219178081</v>
      </c>
      <c r="T63" s="272">
        <f>IF(ISERROR((T14/'2001'!T14)),0,(T14/'2001'!T14))</f>
        <v>0.31230610134436404</v>
      </c>
      <c r="U63" s="272">
        <f>IF(ISERROR((U14/'2001'!U14)),0,(U14/'2001'!U14))</f>
        <v>0.35507246376811596</v>
      </c>
      <c r="V63" s="273">
        <f>IF(ISERROR((V14/'2001'!V14)),0,(V14/'2001'!V14))</f>
        <v>0.31145149525893506</v>
      </c>
      <c r="W63" s="274">
        <f>IF(ISERROR((W14/'2001'!W14)),0,(W14/'2001'!W14))</f>
        <v>0</v>
      </c>
      <c r="X63" s="274">
        <f>IF(ISERROR((X14/'2001'!X14)),0,(X14/'2001'!X14))</f>
        <v>1.6666666666666667</v>
      </c>
      <c r="Y63" s="274">
        <f>IF(ISERROR((Y14/'2001'!Y14)),0,(Y14/'2001'!Y14))</f>
        <v>0.25</v>
      </c>
      <c r="Z63" s="274">
        <f>IF(ISERROR((Z14/'2001'!Z14)),0,(Z14/'2001'!Z14))</f>
        <v>-0.4</v>
      </c>
      <c r="AA63" s="274">
        <f>IF(ISERROR((AA14/'2001'!AA14)),0,(AA14/'2001'!AA14))</f>
        <v>-0.66666666666666663</v>
      </c>
      <c r="AB63" s="274">
        <f>IF(ISERROR((AB14/'2001'!AB14)),0,(AB14/'2001'!AB14))</f>
        <v>2</v>
      </c>
      <c r="AC63" s="274">
        <f>IF(ISERROR((AC14/'2001'!AC14)),0,(AC14/'2001'!AC14))</f>
        <v>-0.5</v>
      </c>
      <c r="AD63" s="274">
        <f>IF(ISERROR((AD14/'2001'!AD14)),0,(AD14/'2001'!AD14))</f>
        <v>-0.375</v>
      </c>
      <c r="AE63" s="274">
        <f>IF(ISERROR((AE14/'2001'!AE14)),0,(AE14/'2001'!AE14))</f>
        <v>-0.16666666666666666</v>
      </c>
      <c r="AF63" s="274">
        <f>IF(ISERROR((AF14/'2001'!AF14)),0,(AF14/'2001'!AF14))</f>
        <v>-0.16666666666666666</v>
      </c>
      <c r="AG63" s="274">
        <f>IF(ISERROR((AG14/'2001'!AG14)),0,(AG14/'2001'!AG14))</f>
        <v>1.6666666666666667</v>
      </c>
      <c r="AH63" s="274">
        <f>IF(ISERROR((AH14/'2001'!AH14)),0,(AH14/'2001'!AH14))</f>
        <v>0.875</v>
      </c>
      <c r="AI63" s="274">
        <f>IF(ISERROR((AI14/'2001'!AI14)),0,(AI14/'2001'!AI14))</f>
        <v>-0.5714285714285714</v>
      </c>
      <c r="AJ63" s="274">
        <f>IF(ISERROR((AJ14/'2001'!AJ14)),0,(AJ14/'2001'!AJ14))</f>
        <v>0</v>
      </c>
      <c r="AK63" s="275">
        <f>IF(ISERROR((AK14/'2001'!AK14)),0,(AK14/'2001'!AK14))</f>
        <v>-0.33333333333333331</v>
      </c>
      <c r="AL63" s="275">
        <f>IF(ISERROR((AL14/'2001'!AL14)),0,(AL14/'2001'!AL14))</f>
        <v>-0.16666666666666666</v>
      </c>
      <c r="AM63" s="275">
        <f>IF(ISERROR((AM14/'2001'!AM14)),0,(AM14/'2001'!AM14))</f>
        <v>0.84210526315789469</v>
      </c>
      <c r="AN63" s="275">
        <f>IF(ISERROR((AN14/'2001'!AN14)),0,(AN14/'2001'!AN14))</f>
        <v>0.61702127659574468</v>
      </c>
      <c r="AO63" s="275">
        <f>IF(ISERROR((AO14/'2001'!AO14)),0,(AO14/'2001'!AO14))</f>
        <v>3.3898305084745763E-2</v>
      </c>
      <c r="AP63" s="275">
        <f>IF(ISERROR((AP14/'2001'!AP14)),0,(AP14/'2001'!AP14))</f>
        <v>0.89743589743589747</v>
      </c>
      <c r="AQ63" s="275">
        <f>IF(ISERROR((AQ14/'2001'!AQ14)),0,(AQ14/'2001'!AQ14))</f>
        <v>1.6666666666666667</v>
      </c>
      <c r="AR63" s="275">
        <f>IF(ISERROR((AR14/'2001'!AR14)),0,(AR14/'2001'!AR14))</f>
        <v>0.73255813953488369</v>
      </c>
      <c r="AS63" s="275">
        <f>IF(ISERROR((AS14/'2001'!AS14)),0,(AS14/'2001'!AS14))</f>
        <v>-0.38202247191011235</v>
      </c>
      <c r="AT63" s="276">
        <f>IF(ISERROR((AT14/'2001'!AT14)),0,(AT14/'2001'!AT14))</f>
        <v>0.76190476190476186</v>
      </c>
      <c r="AU63" s="276">
        <f>IF(ISERROR((AU14/'2001'!AU14)),0,(AU14/'2001'!AU14))</f>
        <v>0.14957264957264957</v>
      </c>
      <c r="AV63" s="282">
        <f>IF(ISERROR((AV14/'2001'!AV14)),0,(AV14/'2001'!AV14))</f>
        <v>0.16291691572026301</v>
      </c>
    </row>
    <row r="64" spans="1:51" x14ac:dyDescent="0.3">
      <c r="A64" s="363"/>
      <c r="B64" s="102" t="s">
        <v>9</v>
      </c>
      <c r="C64" s="267">
        <f>IF(ISERROR((C15/'2001'!C15)),0,(C15/'2001'!C15))</f>
        <v>0.40830945558739257</v>
      </c>
      <c r="D64" s="268">
        <f>IF(ISERROR((D15/'2001'!D15)),0,(D15/'2001'!D15))</f>
        <v>0.22471098265895953</v>
      </c>
      <c r="E64" s="268">
        <f>IF(ISERROR((E15/'2001'!E15)),0,(E15/'2001'!E15))</f>
        <v>0.35697940503432496</v>
      </c>
      <c r="F64" s="268">
        <f>IF(ISERROR((F15/'2001'!F15)),0,(F15/'2001'!F15))</f>
        <v>5.9016393442622953E-2</v>
      </c>
      <c r="G64" s="268">
        <f>IF(ISERROR((G15/'2001'!G15)),0,(G15/'2001'!G15))</f>
        <v>0.55514705882352944</v>
      </c>
      <c r="H64" s="268">
        <f>IF(ISERROR((H15/'2001'!H15)),0,(H15/'2001'!H15))</f>
        <v>0.16296026248632883</v>
      </c>
      <c r="I64" s="268">
        <f>IF(ISERROR((I15/'2001'!I15)),0,(I15/'2001'!I15))</f>
        <v>0.34246575342465752</v>
      </c>
      <c r="J64" s="268">
        <f>IF(ISERROR((J15/'2001'!J15)),0,(J15/'2001'!J15))</f>
        <v>0.19576719576719576</v>
      </c>
      <c r="K64" s="257">
        <f>IF(ISERROR((K15/'2001'!K15)),0,(K15/'2001'!K15))</f>
        <v>0.10821637750027627</v>
      </c>
      <c r="L64" s="268">
        <f>IF(ISERROR((L15/'2001'!L15)),0,(L15/'2001'!L15))</f>
        <v>0.5074626865671642</v>
      </c>
      <c r="M64" s="268">
        <f>IF(ISERROR((M15/'2001'!M15)),0,(M15/'2001'!M15))</f>
        <v>0.26869565217391306</v>
      </c>
      <c r="N64" s="268">
        <f>IF(ISERROR((N15/'2001'!N15)),0,(N15/'2001'!N15))</f>
        <v>-6.2780269058295965E-2</v>
      </c>
      <c r="O64" s="269">
        <f>IF(ISERROR((O15/'2001'!O15)),0,(O15/'2001'!O15))</f>
        <v>0.13446840377965244</v>
      </c>
      <c r="P64" s="270">
        <f>IF(ISERROR((P15/'2001'!P15)),0,(P15/'2001'!P15))</f>
        <v>0.10437006043700604</v>
      </c>
      <c r="Q64" s="271">
        <f>IF(ISERROR((Q15/'2001'!Q15)),0,(Q15/'2001'!Q15))</f>
        <v>0.13186326781079613</v>
      </c>
      <c r="R64" s="272">
        <f>IF(ISERROR((R15/'2001'!R15)),0,(R15/'2001'!R15))</f>
        <v>0.323943661971831</v>
      </c>
      <c r="S64" s="272">
        <f>IF(ISERROR((S15/'2001'!S15)),0,(S15/'2001'!S15))</f>
        <v>7.7821011673151752E-3</v>
      </c>
      <c r="T64" s="272">
        <f>IF(ISERROR((T15/'2001'!T15)),0,(T15/'2001'!T15))</f>
        <v>2.488558352402746E-2</v>
      </c>
      <c r="U64" s="272">
        <f>IF(ISERROR((U15/'2001'!U15)),0,(U15/'2001'!U15))</f>
        <v>0.11208151382823872</v>
      </c>
      <c r="V64" s="273">
        <f>IF(ISERROR((V15/'2001'!V15)),0,(V15/'2001'!V15))</f>
        <v>5.4614733276883994E-2</v>
      </c>
      <c r="W64" s="274">
        <f>IF(ISERROR((W15/'2001'!W15)),0,(W15/'2001'!W15))</f>
        <v>-0.25</v>
      </c>
      <c r="X64" s="274">
        <f>IF(ISERROR((X15/'2001'!X15)),0,(X15/'2001'!X15))</f>
        <v>0.44444444444444442</v>
      </c>
      <c r="Y64" s="274">
        <f>IF(ISERROR((Y15/'2001'!Y15)),0,(Y15/'2001'!Y15))</f>
        <v>1.0746268656716418</v>
      </c>
      <c r="Z64" s="274">
        <f>IF(ISERROR((Z15/'2001'!Z15)),0,(Z15/'2001'!Z15))</f>
        <v>-0.23076923076923078</v>
      </c>
      <c r="AA64" s="274">
        <f>IF(ISERROR((AA15/'2001'!AA15)),0,(AA15/'2001'!AA15))</f>
        <v>0.72727272727272729</v>
      </c>
      <c r="AB64" s="274">
        <f>IF(ISERROR((AB15/'2001'!AB15)),0,(AB15/'2001'!AB15))</f>
        <v>-0.66666666666666663</v>
      </c>
      <c r="AC64" s="274">
        <f>IF(ISERROR((AC15/'2001'!AC15)),0,(AC15/'2001'!AC15))</f>
        <v>-0.33333333333333331</v>
      </c>
      <c r="AD64" s="274">
        <f>IF(ISERROR((AD15/'2001'!AD15)),0,(AD15/'2001'!AD15))</f>
        <v>1.6666666666666667</v>
      </c>
      <c r="AE64" s="274">
        <f>IF(ISERROR((AE15/'2001'!AE15)),0,(AE15/'2001'!AE15))</f>
        <v>-0.1111111111111111</v>
      </c>
      <c r="AF64" s="274">
        <f>IF(ISERROR((AF15/'2001'!AF15)),0,(AF15/'2001'!AF15))</f>
        <v>0.66666666666666663</v>
      </c>
      <c r="AG64" s="274">
        <f>IF(ISERROR((AG15/'2001'!AG15)),0,(AG15/'2001'!AG15))</f>
        <v>-0.2</v>
      </c>
      <c r="AH64" s="274">
        <f>IF(ISERROR((AH15/'2001'!AH15)),0,(AH15/'2001'!AH15))</f>
        <v>0.5</v>
      </c>
      <c r="AI64" s="274">
        <f>IF(ISERROR((AI15/'2001'!AI15)),0,(AI15/'2001'!AI15))</f>
        <v>-0.88888888888888884</v>
      </c>
      <c r="AJ64" s="274">
        <f>IF(ISERROR((AJ15/'2001'!AJ15)),0,(AJ15/'2001'!AJ15))</f>
        <v>0</v>
      </c>
      <c r="AK64" s="275">
        <f>IF(ISERROR((AK15/'2001'!AK15)),0,(AK15/'2001'!AK15))</f>
        <v>2.6666666666666665</v>
      </c>
      <c r="AL64" s="275">
        <f>IF(ISERROR((AL15/'2001'!AL15)),0,(AL15/'2001'!AL15))</f>
        <v>0.10714285714285714</v>
      </c>
      <c r="AM64" s="275">
        <f>IF(ISERROR((AM15/'2001'!AM15)),0,(AM15/'2001'!AM15))</f>
        <v>4.1666666666666664E-2</v>
      </c>
      <c r="AN64" s="275">
        <f>IF(ISERROR((AN15/'2001'!AN15)),0,(AN15/'2001'!AN15))</f>
        <v>0.5</v>
      </c>
      <c r="AO64" s="275">
        <f>IF(ISERROR((AO15/'2001'!AO15)),0,(AO15/'2001'!AO15))</f>
        <v>3.2786885245901641E-2</v>
      </c>
      <c r="AP64" s="275">
        <f>IF(ISERROR((AP15/'2001'!AP15)),0,(AP15/'2001'!AP15))</f>
        <v>0.55405405405405406</v>
      </c>
      <c r="AQ64" s="275">
        <f>IF(ISERROR((AQ15/'2001'!AQ15)),0,(AQ15/'2001'!AQ15))</f>
        <v>8.3333333333333329E-2</v>
      </c>
      <c r="AR64" s="275">
        <f>IF(ISERROR((AR15/'2001'!AR15)),0,(AR15/'2001'!AR15))</f>
        <v>0.78400000000000003</v>
      </c>
      <c r="AS64" s="275">
        <f>IF(ISERROR((AS15/'2001'!AS15)),0,(AS15/'2001'!AS15))</f>
        <v>-0.13675213675213677</v>
      </c>
      <c r="AT64" s="276">
        <f>IF(ISERROR((AT15/'2001'!AT15)),0,(AT15/'2001'!AT15))</f>
        <v>1.5298804780876494</v>
      </c>
      <c r="AU64" s="276">
        <f>IF(ISERROR((AU15/'2001'!AU15)),0,(AU15/'2001'!AU15))</f>
        <v>-3.5502958579881658E-2</v>
      </c>
      <c r="AV64" s="282">
        <f>IF(ISERROR((AV15/'2001'!AV15)),0,(AV15/'2001'!AV15))</f>
        <v>0.13442010100828555</v>
      </c>
    </row>
    <row r="65" spans="1:48" x14ac:dyDescent="0.3">
      <c r="A65" s="363"/>
      <c r="B65" s="102" t="s">
        <v>10</v>
      </c>
      <c r="C65" s="267">
        <f>IF(ISERROR((C16/'2001'!C16)),0,(C16/'2001'!C16))</f>
        <v>0.29280397022332505</v>
      </c>
      <c r="D65" s="268">
        <f>IF(ISERROR((D16/'2001'!D16)),0,(D16/'2001'!D16))</f>
        <v>0.24258099646065887</v>
      </c>
      <c r="E65" s="268">
        <f>IF(ISERROR((E16/'2001'!E16)),0,(E16/'2001'!E16))</f>
        <v>0.15053763440860216</v>
      </c>
      <c r="F65" s="268">
        <f>IF(ISERROR((F16/'2001'!F16)),0,(F16/'2001'!F16))</f>
        <v>-0.31863442389758179</v>
      </c>
      <c r="G65" s="268">
        <f>IF(ISERROR((G16/'2001'!G16)),0,(G16/'2001'!G16))</f>
        <v>1.2916666666666667</v>
      </c>
      <c r="H65" s="268">
        <f>IF(ISERROR((H16/'2001'!H16)),0,(H16/'2001'!H16))</f>
        <v>0.13984168865435356</v>
      </c>
      <c r="I65" s="268">
        <f>IF(ISERROR((I16/'2001'!I16)),0,(I16/'2001'!I16))</f>
        <v>0.43478260869565216</v>
      </c>
      <c r="J65" s="268">
        <f>IF(ISERROR((J16/'2001'!J16)),0,(J16/'2001'!J16))</f>
        <v>0.50574712643678166</v>
      </c>
      <c r="K65" s="268">
        <f>IF(ISERROR((K16/'2001'!K16)),0,(K16/'2001'!K16))</f>
        <v>0.26503340757238308</v>
      </c>
      <c r="L65" s="257">
        <f>IF(ISERROR((L16/'2001'!L16)),0,(L16/'2001'!L16))</f>
        <v>0.14158426600021731</v>
      </c>
      <c r="M65" s="268">
        <f>IF(ISERROR((M16/'2001'!M16)),0,(M16/'2001'!M16))</f>
        <v>0.71223021582733814</v>
      </c>
      <c r="N65" s="268">
        <f>IF(ISERROR((N16/'2001'!N16)),0,(N16/'2001'!N16))</f>
        <v>0.34375</v>
      </c>
      <c r="O65" s="269">
        <f>IF(ISERROR((O16/'2001'!O16)),0,(O16/'2001'!O16))</f>
        <v>0.1165663875982271</v>
      </c>
      <c r="P65" s="270">
        <f>IF(ISERROR((P16/'2001'!P16)),0,(P16/'2001'!P16))</f>
        <v>0.33455882352941174</v>
      </c>
      <c r="Q65" s="271">
        <f>IF(ISERROR((Q16/'2001'!Q16)),0,(Q16/'2001'!Q16))</f>
        <v>0.11782863225119744</v>
      </c>
      <c r="R65" s="272">
        <f>IF(ISERROR((R16/'2001'!R16)),0,(R16/'2001'!R16))</f>
        <v>0.66666666666666663</v>
      </c>
      <c r="S65" s="272">
        <f>IF(ISERROR((S16/'2001'!S16)),0,(S16/'2001'!S16))</f>
        <v>0.76923076923076927</v>
      </c>
      <c r="T65" s="272">
        <f>IF(ISERROR((T16/'2001'!T16)),0,(T16/'2001'!T16))</f>
        <v>0.38961038961038963</v>
      </c>
      <c r="U65" s="272">
        <f>IF(ISERROR((U16/'2001'!U16)),0,(U16/'2001'!U16))</f>
        <v>0.12386706948640483</v>
      </c>
      <c r="V65" s="273">
        <f>IF(ISERROR((V16/'2001'!V16)),0,(V16/'2001'!V16))</f>
        <v>0.35034802784222741</v>
      </c>
      <c r="W65" s="274">
        <f>IF(ISERROR((W16/'2001'!W16)),0,(W16/'2001'!W16))</f>
        <v>0</v>
      </c>
      <c r="X65" s="274">
        <f>IF(ISERROR((X16/'2001'!X16)),0,(X16/'2001'!X16))</f>
        <v>0</v>
      </c>
      <c r="Y65" s="274">
        <f>IF(ISERROR((Y16/'2001'!Y16)),0,(Y16/'2001'!Y16))</f>
        <v>-0.33333333333333331</v>
      </c>
      <c r="Z65" s="274">
        <f>IF(ISERROR((Z16/'2001'!Z16)),0,(Z16/'2001'!Z16))</f>
        <v>-0.44444444444444442</v>
      </c>
      <c r="AA65" s="274">
        <f>IF(ISERROR((AA16/'2001'!AA16)),0,(AA16/'2001'!AA16))</f>
        <v>0</v>
      </c>
      <c r="AB65" s="274">
        <f>IF(ISERROR((AB16/'2001'!AB16)),0,(AB16/'2001'!AB16))</f>
        <v>-0.33333333333333331</v>
      </c>
      <c r="AC65" s="274">
        <f>IF(ISERROR((AC16/'2001'!AC16)),0,(AC16/'2001'!AC16))</f>
        <v>-0.61538461538461542</v>
      </c>
      <c r="AD65" s="274">
        <f>IF(ISERROR((AD16/'2001'!AD16)),0,(AD16/'2001'!AD16))</f>
        <v>0</v>
      </c>
      <c r="AE65" s="274">
        <f>IF(ISERROR((AE16/'2001'!AE16)),0,(AE16/'2001'!AE16))</f>
        <v>0</v>
      </c>
      <c r="AF65" s="274">
        <f>IF(ISERROR((AF16/'2001'!AF16)),0,(AF16/'2001'!AF16))</f>
        <v>0</v>
      </c>
      <c r="AG65" s="274">
        <f>IF(ISERROR((AG16/'2001'!AG16)),0,(AG16/'2001'!AG16))</f>
        <v>0.14285714285714285</v>
      </c>
      <c r="AH65" s="274">
        <f>IF(ISERROR((AH16/'2001'!AH16)),0,(AH16/'2001'!AH16))</f>
        <v>-0.45454545454545453</v>
      </c>
      <c r="AI65" s="274">
        <f>IF(ISERROR((AI16/'2001'!AI16)),0,(AI16/'2001'!AI16))</f>
        <v>-0.53333333333333333</v>
      </c>
      <c r="AJ65" s="274">
        <f>IF(ISERROR((AJ16/'2001'!AJ16)),0,(AJ16/'2001'!AJ16))</f>
        <v>0</v>
      </c>
      <c r="AK65" s="275">
        <f>IF(ISERROR((AK16/'2001'!AK16)),0,(AK16/'2001'!AK16))</f>
        <v>-0.33333333333333331</v>
      </c>
      <c r="AL65" s="275">
        <f>IF(ISERROR((AL16/'2001'!AL16)),0,(AL16/'2001'!AL16))</f>
        <v>5.5555555555555552E-2</v>
      </c>
      <c r="AM65" s="275">
        <f>IF(ISERROR((AM16/'2001'!AM16)),0,(AM16/'2001'!AM16))</f>
        <v>1.0416666666666667</v>
      </c>
      <c r="AN65" s="275">
        <f>IF(ISERROR((AN16/'2001'!AN16)),0,(AN16/'2001'!AN16))</f>
        <v>1.4259259259259258</v>
      </c>
      <c r="AO65" s="275">
        <f>IF(ISERROR((AO16/'2001'!AO16)),0,(AO16/'2001'!AO16))</f>
        <v>-0.1111111111111111</v>
      </c>
      <c r="AP65" s="275">
        <f>IF(ISERROR((AP16/'2001'!AP16)),0,(AP16/'2001'!AP16))</f>
        <v>0.11594202898550725</v>
      </c>
      <c r="AQ65" s="275">
        <f>IF(ISERROR((AQ16/'2001'!AQ16)),0,(AQ16/'2001'!AQ16))</f>
        <v>-0.25</v>
      </c>
      <c r="AR65" s="275">
        <f>IF(ISERROR((AR16/'2001'!AR16)),0,(AR16/'2001'!AR16))</f>
        <v>0.22549019607843138</v>
      </c>
      <c r="AS65" s="275">
        <f>IF(ISERROR((AS16/'2001'!AS16)),0,(AS16/'2001'!AS16))</f>
        <v>0.5</v>
      </c>
      <c r="AT65" s="276">
        <f>IF(ISERROR((AT16/'2001'!AT16)),0,(AT16/'2001'!AT16))</f>
        <v>0.7</v>
      </c>
      <c r="AU65" s="276">
        <f>IF(ISERROR((AU16/'2001'!AU16)),0,(AU16/'2001'!AU16))</f>
        <v>0.39010989010989011</v>
      </c>
      <c r="AV65" s="282">
        <f>IF(ISERROR((AV16/'2001'!AV16)),0,(AV16/'2001'!AV16))</f>
        <v>0.1299955279099077</v>
      </c>
    </row>
    <row r="66" spans="1:48" x14ac:dyDescent="0.3">
      <c r="A66" s="363"/>
      <c r="B66" s="102" t="s">
        <v>11</v>
      </c>
      <c r="C66" s="267">
        <f>IF(ISERROR((C17/'2001'!C17)),0,(C17/'2001'!C17))</f>
        <v>0.52479338842975209</v>
      </c>
      <c r="D66" s="268">
        <f>IF(ISERROR((D17/'2001'!D17)),0,(D17/'2001'!D17))</f>
        <v>0.22807017543859648</v>
      </c>
      <c r="E66" s="268">
        <f>IF(ISERROR((E17/'2001'!E17)),0,(E17/'2001'!E17))</f>
        <v>0.29113924050632911</v>
      </c>
      <c r="F66" s="268">
        <f>IF(ISERROR((F17/'2001'!F17)),0,(F17/'2001'!F17))</f>
        <v>-0.19298245614035087</v>
      </c>
      <c r="G66" s="268">
        <f>IF(ISERROR((G17/'2001'!G17)),0,(G17/'2001'!G17))</f>
        <v>0.16591928251121077</v>
      </c>
      <c r="H66" s="268">
        <f>IF(ISERROR((H17/'2001'!H17)),0,(H17/'2001'!H17))</f>
        <v>1.3523527232308262E-2</v>
      </c>
      <c r="I66" s="268">
        <f>IF(ISERROR((I17/'2001'!I17)),0,(I17/'2001'!I17))</f>
        <v>8.6593012839653628E-3</v>
      </c>
      <c r="J66" s="268">
        <f>IF(ISERROR((J17/'2001'!J17)),0,(J17/'2001'!J17))</f>
        <v>0.82608695652173914</v>
      </c>
      <c r="K66" s="268">
        <f>IF(ISERROR((K17/'2001'!K17)),0,(K17/'2001'!K17))</f>
        <v>0.38135593220338981</v>
      </c>
      <c r="L66" s="268">
        <f>IF(ISERROR((L17/'2001'!L17)),0,(L17/'2001'!L17))</f>
        <v>0.68421052631578949</v>
      </c>
      <c r="M66" s="257">
        <f>IF(ISERROR((M17/'2001'!M17)),0,(M17/'2001'!M17))</f>
        <v>0.16382586889228479</v>
      </c>
      <c r="N66" s="268">
        <f>IF(ISERROR((N17/'2001'!N17)),0,(N17/'2001'!N17))</f>
        <v>0.11253263707571802</v>
      </c>
      <c r="O66" s="269">
        <f>IF(ISERROR((O17/'2001'!O17)),0,(O17/'2001'!O17))</f>
        <v>0.13278619003667025</v>
      </c>
      <c r="P66" s="270">
        <f>IF(ISERROR((P17/'2001'!P17)),0,(P17/'2001'!P17))</f>
        <v>0.18562030075187969</v>
      </c>
      <c r="Q66" s="271">
        <f>IF(ISERROR((Q17/'2001'!Q17)),0,(Q17/'2001'!Q17))</f>
        <v>0.13544948478029137</v>
      </c>
      <c r="R66" s="272">
        <f>IF(ISERROR((R17/'2001'!R17)),0,(R17/'2001'!R17))</f>
        <v>0.34210526315789475</v>
      </c>
      <c r="S66" s="272">
        <f>IF(ISERROR((S17/'2001'!S17)),0,(S17/'2001'!S17))</f>
        <v>0.14285714285714285</v>
      </c>
      <c r="T66" s="272">
        <f>IF(ISERROR((T17/'2001'!T17)),0,(T17/'2001'!T17))</f>
        <v>0.16544305958681918</v>
      </c>
      <c r="U66" s="272">
        <f>IF(ISERROR((U17/'2001'!U17)),0,(U17/'2001'!U17))</f>
        <v>-4.8962655601659751E-2</v>
      </c>
      <c r="V66" s="273">
        <f>IF(ISERROR((V17/'2001'!V17)),0,(V17/'2001'!V17))</f>
        <v>0.14458538877143529</v>
      </c>
      <c r="W66" s="274">
        <f>IF(ISERROR((W17/'2001'!W17)),0,(W17/'2001'!W17))</f>
        <v>0.53846153846153844</v>
      </c>
      <c r="X66" s="274">
        <f>IF(ISERROR((X17/'2001'!X17)),0,(X17/'2001'!X17))</f>
        <v>0.63636363636363635</v>
      </c>
      <c r="Y66" s="274">
        <f>IF(ISERROR((Y17/'2001'!Y17)),0,(Y17/'2001'!Y17))</f>
        <v>0.15517241379310345</v>
      </c>
      <c r="Z66" s="274">
        <f>IF(ISERROR((Z17/'2001'!Z17)),0,(Z17/'2001'!Z17))</f>
        <v>-0.16</v>
      </c>
      <c r="AA66" s="274">
        <f>IF(ISERROR((AA17/'2001'!AA17)),0,(AA17/'2001'!AA17))</f>
        <v>-0.3</v>
      </c>
      <c r="AB66" s="274">
        <f>IF(ISERROR((AB17/'2001'!AB17)),0,(AB17/'2001'!AB17))</f>
        <v>0.66666666666666663</v>
      </c>
      <c r="AC66" s="274">
        <f>IF(ISERROR((AC17/'2001'!AC17)),0,(AC17/'2001'!AC17))</f>
        <v>-0.34210526315789475</v>
      </c>
      <c r="AD66" s="274">
        <f>IF(ISERROR((AD17/'2001'!AD17)),0,(AD17/'2001'!AD17))</f>
        <v>-0.29411764705882354</v>
      </c>
      <c r="AE66" s="274">
        <f>IF(ISERROR((AE17/'2001'!AE17)),0,(AE17/'2001'!AE17))</f>
        <v>-0.25</v>
      </c>
      <c r="AF66" s="274">
        <f>IF(ISERROR((AF17/'2001'!AF17)),0,(AF17/'2001'!AF17))</f>
        <v>2</v>
      </c>
      <c r="AG66" s="274">
        <f>IF(ISERROR((AG17/'2001'!AG17)),0,(AG17/'2001'!AG17))</f>
        <v>-0.41025641025641024</v>
      </c>
      <c r="AH66" s="274">
        <f>IF(ISERROR((AH17/'2001'!AH17)),0,(AH17/'2001'!AH17))</f>
        <v>0.33333333333333331</v>
      </c>
      <c r="AI66" s="274">
        <f>IF(ISERROR((AI17/'2001'!AI17)),0,(AI17/'2001'!AI17))</f>
        <v>-0.66666666666666663</v>
      </c>
      <c r="AJ66" s="274">
        <f>IF(ISERROR((AJ17/'2001'!AJ17)),0,(AJ17/'2001'!AJ17))</f>
        <v>0</v>
      </c>
      <c r="AK66" s="275">
        <f>IF(ISERROR((AK17/'2001'!AK17)),0,(AK17/'2001'!AK17))</f>
        <v>-0.57894736842105265</v>
      </c>
      <c r="AL66" s="275">
        <f>IF(ISERROR((AL17/'2001'!AL17)),0,(AL17/'2001'!AL17))</f>
        <v>-0.28000000000000003</v>
      </c>
      <c r="AM66" s="275">
        <f>IF(ISERROR((AM17/'2001'!AM17)),0,(AM17/'2001'!AM17))</f>
        <v>0.23958333333333334</v>
      </c>
      <c r="AN66" s="275">
        <f>IF(ISERROR((AN17/'2001'!AN17)),0,(AN17/'2001'!AN17))</f>
        <v>0.19871794871794871</v>
      </c>
      <c r="AO66" s="275">
        <f>IF(ISERROR((AO17/'2001'!AO17)),0,(AO17/'2001'!AO17))</f>
        <v>-0.1388888888888889</v>
      </c>
      <c r="AP66" s="275">
        <f>IF(ISERROR((AP17/'2001'!AP17)),0,(AP17/'2001'!AP17))</f>
        <v>0</v>
      </c>
      <c r="AQ66" s="275">
        <f>IF(ISERROR((AQ17/'2001'!AQ17)),0,(AQ17/'2001'!AQ17))</f>
        <v>0.73333333333333328</v>
      </c>
      <c r="AR66" s="275">
        <f>IF(ISERROR((AR17/'2001'!AR17)),0,(AR17/'2001'!AR17))</f>
        <v>0.15</v>
      </c>
      <c r="AS66" s="275">
        <f>IF(ISERROR((AS17/'2001'!AS17)),0,(AS17/'2001'!AS17))</f>
        <v>5.865102639296188E-2</v>
      </c>
      <c r="AT66" s="276">
        <f>IF(ISERROR((AT17/'2001'!AT17)),0,(AT17/'2001'!AT17))</f>
        <v>0.33898305084745761</v>
      </c>
      <c r="AU66" s="276">
        <f>IF(ISERROR((AU17/'2001'!AU17)),0,(AU17/'2001'!AU17))</f>
        <v>8.4848484848484854E-2</v>
      </c>
      <c r="AV66" s="282">
        <f>IF(ISERROR((AV17/'2001'!AV17)),0,(AV17/'2001'!AV17))</f>
        <v>0.13661799340555816</v>
      </c>
    </row>
    <row r="67" spans="1:48" x14ac:dyDescent="0.3">
      <c r="A67" s="363"/>
      <c r="B67" s="102" t="s">
        <v>12</v>
      </c>
      <c r="C67" s="267">
        <f>IF(ISERROR((C18/'2001'!C18)),0,(C18/'2001'!C18))</f>
        <v>6.0416666666666667E-2</v>
      </c>
      <c r="D67" s="268">
        <f>IF(ISERROR((D18/'2001'!D18)),0,(D18/'2001'!D18))</f>
        <v>0.35849056603773582</v>
      </c>
      <c r="E67" s="268">
        <f>IF(ISERROR((E18/'2001'!E18)),0,(E18/'2001'!E18))</f>
        <v>0.55970149253731338</v>
      </c>
      <c r="F67" s="268">
        <f>IF(ISERROR((F18/'2001'!F18)),0,(F18/'2001'!F18))</f>
        <v>0.28125</v>
      </c>
      <c r="G67" s="268">
        <f>IF(ISERROR((G18/'2001'!G18)),0,(G18/'2001'!G18))</f>
        <v>4.5977011494252873E-2</v>
      </c>
      <c r="H67" s="268">
        <f>IF(ISERROR((H18/'2001'!H18)),0,(H18/'2001'!H18))</f>
        <v>0.17896087235407312</v>
      </c>
      <c r="I67" s="268">
        <f>IF(ISERROR((I18/'2001'!I18)),0,(I18/'2001'!I18))</f>
        <v>3.6515388628064684E-3</v>
      </c>
      <c r="J67" s="268">
        <f>IF(ISERROR((J18/'2001'!J18)),0,(J18/'2001'!J18))</f>
        <v>1.1499999999999999</v>
      </c>
      <c r="K67" s="268">
        <f>IF(ISERROR((K18/'2001'!K18)),0,(K18/'2001'!K18))</f>
        <v>7.4468085106382975E-2</v>
      </c>
      <c r="L67" s="268">
        <f>IF(ISERROR((L18/'2001'!L18)),0,(L18/'2001'!L18))</f>
        <v>5</v>
      </c>
      <c r="M67" s="268">
        <f>IF(ISERROR((M18/'2001'!M18)),0,(M18/'2001'!M18))</f>
        <v>-4.1755130927105449E-2</v>
      </c>
      <c r="N67" s="257">
        <f>IF(ISERROR((N18/'2001'!N18)),0,(N18/'2001'!N18))</f>
        <v>0.14126285825192469</v>
      </c>
      <c r="O67" s="269">
        <f>IF(ISERROR((O18/'2001'!O18)),0,(O18/'2001'!O18))</f>
        <v>0.1183252427184466</v>
      </c>
      <c r="P67" s="270">
        <f>IF(ISERROR((P18/'2001'!P18)),0,(P18/'2001'!P18))</f>
        <v>0.16956521739130434</v>
      </c>
      <c r="Q67" s="271">
        <f>IF(ISERROR((Q18/'2001'!Q18)),0,(Q18/'2001'!Q18))</f>
        <v>0.11862148710472073</v>
      </c>
      <c r="R67" s="272">
        <f>IF(ISERROR((R18/'2001'!R18)),0,(R18/'2001'!R18))</f>
        <v>-0.20560747663551401</v>
      </c>
      <c r="S67" s="272">
        <f>IF(ISERROR((S18/'2001'!S18)),0,(S18/'2001'!S18))</f>
        <v>0.125</v>
      </c>
      <c r="T67" s="272">
        <f>IF(ISERROR((T18/'2001'!T18)),0,(T18/'2001'!T18))</f>
        <v>0.23213363182366109</v>
      </c>
      <c r="U67" s="272">
        <f>IF(ISERROR((U18/'2001'!U18)),0,(U18/'2001'!U18))</f>
        <v>-0.12813738441215325</v>
      </c>
      <c r="V67" s="273">
        <f>IF(ISERROR((V18/'2001'!V18)),0,(V18/'2001'!V18))</f>
        <v>0.17495140238822549</v>
      </c>
      <c r="W67" s="274">
        <f>IF(ISERROR((W18/'2001'!W18)),0,(W18/'2001'!W18))</f>
        <v>3.25</v>
      </c>
      <c r="X67" s="274">
        <f>IF(ISERROR((X18/'2001'!X18)),0,(X18/'2001'!X18))</f>
        <v>0</v>
      </c>
      <c r="Y67" s="274">
        <f>IF(ISERROR((Y18/'2001'!Y18)),0,(Y18/'2001'!Y18))</f>
        <v>-4.2553191489361701E-2</v>
      </c>
      <c r="Z67" s="274">
        <f>IF(ISERROR((Z18/'2001'!Z18)),0,(Z18/'2001'!Z18))</f>
        <v>-0.13636363636363635</v>
      </c>
      <c r="AA67" s="274">
        <f>IF(ISERROR((AA18/'2001'!AA18)),0,(AA18/'2001'!AA18))</f>
        <v>-0.46153846153846156</v>
      </c>
      <c r="AB67" s="274">
        <f>IF(ISERROR((AB18/'2001'!AB18)),0,(AB18/'2001'!AB18))</f>
        <v>1.4</v>
      </c>
      <c r="AC67" s="274">
        <f>IF(ISERROR((AC18/'2001'!AC18)),0,(AC18/'2001'!AC18))</f>
        <v>-0.23809523809523808</v>
      </c>
      <c r="AD67" s="274">
        <f>IF(ISERROR((AD18/'2001'!AD18)),0,(AD18/'2001'!AD18))</f>
        <v>0.17647058823529413</v>
      </c>
      <c r="AE67" s="274">
        <f>IF(ISERROR((AE18/'2001'!AE18)),0,(AE18/'2001'!AE18))</f>
        <v>0.3</v>
      </c>
      <c r="AF67" s="274">
        <f>IF(ISERROR((AF18/'2001'!AF18)),0,(AF18/'2001'!AF18))</f>
        <v>0.14285714285714285</v>
      </c>
      <c r="AG67" s="274">
        <f>IF(ISERROR((AG18/'2001'!AG18)),0,(AG18/'2001'!AG18))</f>
        <v>0.1</v>
      </c>
      <c r="AH67" s="274">
        <f>IF(ISERROR((AH18/'2001'!AH18)),0,(AH18/'2001'!AH18))</f>
        <v>0</v>
      </c>
      <c r="AI67" s="274">
        <f>IF(ISERROR((AI18/'2001'!AI18)),0,(AI18/'2001'!AI18))</f>
        <v>-0.66666666666666663</v>
      </c>
      <c r="AJ67" s="274">
        <f>IF(ISERROR((AJ18/'2001'!AJ18)),0,(AJ18/'2001'!AJ18))</f>
        <v>-0.33333333333333331</v>
      </c>
      <c r="AK67" s="275">
        <f>IF(ISERROR((AK18/'2001'!AK18)),0,(AK18/'2001'!AK18))</f>
        <v>-0.33333333333333331</v>
      </c>
      <c r="AL67" s="275">
        <f>IF(ISERROR((AL18/'2001'!AL18)),0,(AL18/'2001'!AL18))</f>
        <v>0.57894736842105265</v>
      </c>
      <c r="AM67" s="275">
        <f>IF(ISERROR((AM18/'2001'!AM18)),0,(AM18/'2001'!AM18))</f>
        <v>0.40430482838859805</v>
      </c>
      <c r="AN67" s="275">
        <f>IF(ISERROR((AN18/'2001'!AN18)),0,(AN18/'2001'!AN18))</f>
        <v>-0.20353982300884957</v>
      </c>
      <c r="AO67" s="275">
        <f>IF(ISERROR((AO18/'2001'!AO18)),0,(AO18/'2001'!AO18))</f>
        <v>-1.8518518518518517E-2</v>
      </c>
      <c r="AP67" s="275">
        <f>IF(ISERROR((AP18/'2001'!AP18)),0,(AP18/'2001'!AP18))</f>
        <v>-0.21839080459770116</v>
      </c>
      <c r="AQ67" s="275">
        <f>IF(ISERROR((AQ18/'2001'!AQ18)),0,(AQ18/'2001'!AQ18))</f>
        <v>-0.33333333333333331</v>
      </c>
      <c r="AR67" s="275">
        <f>IF(ISERROR((AR18/'2001'!AR18)),0,(AR18/'2001'!AR18))</f>
        <v>7.678571428571429E-2</v>
      </c>
      <c r="AS67" s="275">
        <f>IF(ISERROR((AS18/'2001'!AS18)),0,(AS18/'2001'!AS18))</f>
        <v>-1.020408163265306E-2</v>
      </c>
      <c r="AT67" s="276">
        <f>IF(ISERROR((AT18/'2001'!AT18)),0,(AT18/'2001'!AT18))</f>
        <v>0.23715415019762845</v>
      </c>
      <c r="AU67" s="276">
        <f>IF(ISERROR((AU18/'2001'!AU18)),0,(AU18/'2001'!AU18))</f>
        <v>0.42261904761904762</v>
      </c>
      <c r="AV67" s="282">
        <f>IF(ISERROR((AV18/'2001'!AV18)),0,(AV18/'2001'!AV18))</f>
        <v>0.13404699122358218</v>
      </c>
    </row>
    <row r="68" spans="1:48" x14ac:dyDescent="0.3">
      <c r="A68" s="363"/>
      <c r="B68" s="110" t="s">
        <v>48</v>
      </c>
      <c r="C68" s="277">
        <f>IF(ISERROR((C19/'2001'!C19)),0,(C19/'2001'!C19))</f>
        <v>0.19512418031850481</v>
      </c>
      <c r="D68" s="269">
        <f>IF(ISERROR((D19/'2001'!D19)),0,(D19/'2001'!D19))</f>
        <v>0.19287123648056123</v>
      </c>
      <c r="E68" s="269">
        <f>IF(ISERROR((E19/'2001'!E19)),0,(E19/'2001'!E19))</f>
        <v>0.1517283474685171</v>
      </c>
      <c r="F68" s="269">
        <f>IF(ISERROR((F19/'2001'!F19)),0,(F19/'2001'!F19))</f>
        <v>-1.1251855976243504E-2</v>
      </c>
      <c r="G68" s="269">
        <f>IF(ISERROR((G19/'2001'!G19)),0,(G19/'2001'!G19))</f>
        <v>9.1109119061201199E-2</v>
      </c>
      <c r="H68" s="269">
        <f>IF(ISERROR((H19/'2001'!H19)),0,(H19/'2001'!H19))</f>
        <v>0.1204254736986114</v>
      </c>
      <c r="I68" s="269">
        <f>IF(ISERROR((I19/'2001'!I19)),0,(I19/'2001'!I19))</f>
        <v>9.5500514745957735E-2</v>
      </c>
      <c r="J68" s="269">
        <f>IF(ISERROR((J19/'2001'!J19)),0,(J19/'2001'!J19))</f>
        <v>0.18856437679967092</v>
      </c>
      <c r="K68" s="269">
        <f>IF(ISERROR((K19/'2001'!K19)),0,(K19/'2001'!K19))</f>
        <v>0.13154998325118439</v>
      </c>
      <c r="L68" s="269">
        <f>IF(ISERROR((L19/'2001'!L19)),0,(L19/'2001'!L19))</f>
        <v>0.15857374551530939</v>
      </c>
      <c r="M68" s="269">
        <f>IF(ISERROR((M19/'2001'!M19)),0,(M19/'2001'!M19))</f>
        <v>0.14191705112292452</v>
      </c>
      <c r="N68" s="269">
        <f>IF(ISERROR((N19/'2001'!N19)),0,(N19/'2001'!N19))</f>
        <v>0.13806268090627807</v>
      </c>
      <c r="O68" s="278">
        <f>IF(ISERROR((O19/'2001'!O19)),0,(O19/'2001'!O19))</f>
        <v>0.13493534267465021</v>
      </c>
      <c r="P68" s="271">
        <f>IF(ISERROR((P19/'2001'!P19)),0,(P19/'2001'!P19))</f>
        <v>0.15437491969677503</v>
      </c>
      <c r="Q68" s="271">
        <f>IF(ISERROR((Q19/'2001'!Q19)),0,(Q19/'2001'!Q19))</f>
        <v>0.13553327076026281</v>
      </c>
      <c r="R68" s="273">
        <f>IF(ISERROR((R19/'2001'!R19)),0,(R19/'2001'!R19))</f>
        <v>3.9600330002750025E-2</v>
      </c>
      <c r="S68" s="273">
        <f>IF(ISERROR((S19/'2001'!S19)),0,(S19/'2001'!S19))</f>
        <v>4.5764603745504152E-2</v>
      </c>
      <c r="T68" s="273">
        <f>IF(ISERROR((T19/'2001'!T19)),0,(T19/'2001'!T19))</f>
        <v>0.15630379949553588</v>
      </c>
      <c r="U68" s="273">
        <f>IF(ISERROR((U19/'2001'!U19)),0,(U19/'2001'!U19))</f>
        <v>5.6464468495679168E-2</v>
      </c>
      <c r="V68" s="273">
        <f>IF(ISERROR((V19/'2001'!V19)),0,(V19/'2001'!V19))</f>
        <v>0.11481229513266127</v>
      </c>
      <c r="W68" s="279">
        <f>IF(ISERROR((W19/'2001'!W19)),0,(W19/'2001'!W19))</f>
        <v>1.1975308641975309</v>
      </c>
      <c r="X68" s="279">
        <f>IF(ISERROR((X19/'2001'!X19)),0,(X19/'2001'!X19))</f>
        <v>0.8125</v>
      </c>
      <c r="Y68" s="279">
        <f>IF(ISERROR((Y19/'2001'!Y19)),0,(Y19/'2001'!Y19))</f>
        <v>0.40238095238095239</v>
      </c>
      <c r="Z68" s="279">
        <f>IF(ISERROR((Z19/'2001'!Z19)),0,(Z19/'2001'!Z19))</f>
        <v>-8.3333333333333329E-2</v>
      </c>
      <c r="AA68" s="279">
        <f>IF(ISERROR((AA19/'2001'!AA19)),0,(AA19/'2001'!AA19))</f>
        <v>0.21686746987951808</v>
      </c>
      <c r="AB68" s="279">
        <f>IF(ISERROR((AB19/'2001'!AB19)),0,(AB19/'2001'!AB19))</f>
        <v>9.2783505154639179E-2</v>
      </c>
      <c r="AC68" s="279">
        <f>IF(ISERROR((AC19/'2001'!AC19)),0,(AC19/'2001'!AC19))</f>
        <v>-0.21186440677966101</v>
      </c>
      <c r="AD68" s="279">
        <f>IF(ISERROR((AD19/'2001'!AD19)),0,(AD19/'2001'!AD19))</f>
        <v>0.12925170068027211</v>
      </c>
      <c r="AE68" s="279">
        <f>IF(ISERROR((AE19/'2001'!AE19)),0,(AE19/'2001'!AE19))</f>
        <v>-3.1746031746031744E-2</v>
      </c>
      <c r="AF68" s="279">
        <f>IF(ISERROR((AF19/'2001'!AF19)),0,(AF19/'2001'!AF19))</f>
        <v>0.48351648351648352</v>
      </c>
      <c r="AG68" s="279">
        <f>IF(ISERROR((AG19/'2001'!AG19)),0,(AG19/'2001'!AG19))</f>
        <v>4.5662100456621002E-2</v>
      </c>
      <c r="AH68" s="279">
        <f>IF(ISERROR((AH19/'2001'!AH19)),0,(AH19/'2001'!AH19))</f>
        <v>-1.7699115044247787E-2</v>
      </c>
      <c r="AI68" s="279">
        <f>IF(ISERROR((AI19/'2001'!AI19)),0,(AI19/'2001'!AI19))</f>
        <v>-0.40816326530612246</v>
      </c>
      <c r="AJ68" s="279">
        <f>IF(ISERROR((AJ19/'2001'!AJ19)),0,(AJ19/'2001'!AJ19))</f>
        <v>1.0833333333333333</v>
      </c>
      <c r="AK68" s="280">
        <f>IF(ISERROR((AK19/'2001'!AK19)),0,(AK19/'2001'!AK19))</f>
        <v>-8.6956521739130436E-3</v>
      </c>
      <c r="AL68" s="280">
        <f>IF(ISERROR((AL19/'2001'!AL19)),0,(AL19/'2001'!AL19))</f>
        <v>2.097902097902098E-2</v>
      </c>
      <c r="AM68" s="280">
        <f>IF(ISERROR((AM19/'2001'!AM19)),0,(AM19/'2001'!AM19))</f>
        <v>0.39032761310452418</v>
      </c>
      <c r="AN68" s="280">
        <f>IF(ISERROR((AN19/'2001'!AN19)),0,(AN19/'2001'!AN19))</f>
        <v>0.29915560916767192</v>
      </c>
      <c r="AO68" s="280">
        <f>IF(ISERROR((AO19/'2001'!AO19)),0,(AO19/'2001'!AO19))</f>
        <v>7.215007215007215E-3</v>
      </c>
      <c r="AP68" s="280">
        <f>IF(ISERROR((AP19/'2001'!AP19)),0,(AP19/'2001'!AP19))</f>
        <v>0.15963302752293579</v>
      </c>
      <c r="AQ68" s="280">
        <f>IF(ISERROR((AQ19/'2001'!AQ19)),0,(AQ19/'2001'!AQ19))</f>
        <v>0.18807339449541285</v>
      </c>
      <c r="AR68" s="280">
        <f>IF(ISERROR((AR19/'2001'!AR19)),0,(AR19/'2001'!AR19))</f>
        <v>0.20898485976669148</v>
      </c>
      <c r="AS68" s="280">
        <f>IF(ISERROR((AS19/'2001'!AS19)),0,(AS19/'2001'!AS19))</f>
        <v>1.3446023818670765E-2</v>
      </c>
      <c r="AT68" s="281">
        <f>IF(ISERROR((AT19/'2001'!AT19)),0,(AT19/'2001'!AT19))</f>
        <v>0.47557003257328989</v>
      </c>
      <c r="AU68" s="281">
        <f>IF(ISERROR((AU19/'2001'!AU19)),0,(AU19/'2001'!AU19))</f>
        <v>0.19912280701754387</v>
      </c>
      <c r="AV68" s="282">
        <f>IF(ISERROR((AV19/'2001'!AV19)),0,(AV19/'2001'!AV19))</f>
        <v>0.13696440323848633</v>
      </c>
    </row>
    <row r="69" spans="1:48" x14ac:dyDescent="0.3">
      <c r="A69" s="363"/>
      <c r="B69" s="111" t="s">
        <v>13</v>
      </c>
      <c r="C69" s="283">
        <f>IF(ISERROR((C20/'2001'!C20)),0,(C20/'2001'!C20))</f>
        <v>0.38771186440677968</v>
      </c>
      <c r="D69" s="270">
        <f>IF(ISERROR((D20/'2001'!D20)),0,(D20/'2001'!D20))</f>
        <v>0.24394463667820068</v>
      </c>
      <c r="E69" s="270">
        <f>IF(ISERROR((E20/'2001'!E20)),0,(E20/'2001'!E20))</f>
        <v>0.16490919742237845</v>
      </c>
      <c r="F69" s="270">
        <f>IF(ISERROR((F20/'2001'!F20)),0,(F20/'2001'!F20))</f>
        <v>-0.25773195876288657</v>
      </c>
      <c r="G69" s="270">
        <f>IF(ISERROR((G20/'2001'!G20)),0,(G20/'2001'!G20))</f>
        <v>8.2596872875594834E-2</v>
      </c>
      <c r="H69" s="270">
        <f>IF(ISERROR((H20/'2001'!H20)),0,(H20/'2001'!H20))</f>
        <v>-7.7990023117167545E-2</v>
      </c>
      <c r="I69" s="270">
        <f>IF(ISERROR((I20/'2001'!I20)),0,(I20/'2001'!I20))</f>
        <v>-1.1417697431018078E-2</v>
      </c>
      <c r="J69" s="270">
        <f>IF(ISERROR((J20/'2001'!J20)),0,(J20/'2001'!J20))</f>
        <v>0.3671875</v>
      </c>
      <c r="K69" s="270">
        <f>IF(ISERROR((K20/'2001'!K20)),0,(K20/'2001'!K20))</f>
        <v>0.21662322618013322</v>
      </c>
      <c r="L69" s="270">
        <f>IF(ISERROR((L20/'2001'!L20)),0,(L20/'2001'!L20))</f>
        <v>0.16417910447761194</v>
      </c>
      <c r="M69" s="270">
        <f>IF(ISERROR((M20/'2001'!M20)),0,(M20/'2001'!M20))</f>
        <v>0.12599681020733652</v>
      </c>
      <c r="N69" s="270">
        <f>IF(ISERROR((N20/'2001'!N20)),0,(N20/'2001'!N20))</f>
        <v>-0.15277777777777779</v>
      </c>
      <c r="O69" s="271">
        <f>IF(ISERROR((O20/'2001'!O20)),0,(O20/'2001'!O20))</f>
        <v>6.7875647668393782E-2</v>
      </c>
      <c r="P69" s="284">
        <f>IF(ISERROR((P20/'2001'!P20)),0,(P20/'2001'!P20))</f>
        <v>7.9700310998020926E-2</v>
      </c>
      <c r="Q69" s="271">
        <f>IF(ISERROR((Q20/'2001'!Q20)),0,(Q20/'2001'!Q20))</f>
        <v>7.6432078559738131E-2</v>
      </c>
      <c r="R69" s="272">
        <f>IF(ISERROR((R20/'2001'!R20)),0,(R20/'2001'!R20))</f>
        <v>0.12841530054644809</v>
      </c>
      <c r="S69" s="272">
        <f>IF(ISERROR((S20/'2001'!S20)),0,(S20/'2001'!S20))</f>
        <v>-2.3237179487179488E-2</v>
      </c>
      <c r="T69" s="272">
        <f>IF(ISERROR((T20/'2001'!T20)),0,(T20/'2001'!T20))</f>
        <v>-3.8614517732847201E-2</v>
      </c>
      <c r="U69" s="272">
        <f>IF(ISERROR((U20/'2001'!U20)),0,(U20/'2001'!U20))</f>
        <v>1.0364546104360257E-2</v>
      </c>
      <c r="V69" s="273">
        <f>IF(ISERROR((V20/'2001'!V20)),0,(V20/'2001'!V20))</f>
        <v>-1.5815223574923199E-2</v>
      </c>
      <c r="W69" s="274">
        <f>IF(ISERROR((W20/'2001'!W20)),0,(W20/'2001'!W20))</f>
        <v>1.75</v>
      </c>
      <c r="X69" s="274">
        <f>IF(ISERROR((X20/'2001'!X20)),0,(X20/'2001'!X20))</f>
        <v>0.375</v>
      </c>
      <c r="Y69" s="274">
        <f>IF(ISERROR((Y20/'2001'!Y20)),0,(Y20/'2001'!Y20))</f>
        <v>0.49367088607594939</v>
      </c>
      <c r="Z69" s="274">
        <f>IF(ISERROR((Z20/'2001'!Z20)),0,(Z20/'2001'!Z20))</f>
        <v>-3.2258064516129031E-2</v>
      </c>
      <c r="AA69" s="274">
        <f>IF(ISERROR((AA20/'2001'!AA20)),0,(AA20/'2001'!AA20))</f>
        <v>0.04</v>
      </c>
      <c r="AB69" s="274">
        <f>IF(ISERROR((AB20/'2001'!AB20)),0,(AB20/'2001'!AB20))</f>
        <v>-0.23076923076923078</v>
      </c>
      <c r="AC69" s="274">
        <f>IF(ISERROR((AC20/'2001'!AC20)),0,(AC20/'2001'!AC20))</f>
        <v>-0.37254901960784315</v>
      </c>
      <c r="AD69" s="274">
        <f>IF(ISERROR((AD20/'2001'!AD20)),0,(AD20/'2001'!AD20))</f>
        <v>0.42105263157894735</v>
      </c>
      <c r="AE69" s="274">
        <f>IF(ISERROR((AE20/'2001'!AE20)),0,(AE20/'2001'!AE20))</f>
        <v>0</v>
      </c>
      <c r="AF69" s="274">
        <f>IF(ISERROR((AF20/'2001'!AF20)),0,(AF20/'2001'!AF20))</f>
        <v>-0.29629629629629628</v>
      </c>
      <c r="AG69" s="274">
        <f>IF(ISERROR((AG20/'2001'!AG20)),0,(AG20/'2001'!AG20))</f>
        <v>-0.59090909090909094</v>
      </c>
      <c r="AH69" s="274">
        <f>IF(ISERROR((AH20/'2001'!AH20)),0,(AH20/'2001'!AH20))</f>
        <v>0.5</v>
      </c>
      <c r="AI69" s="274">
        <f>IF(ISERROR((AI20/'2001'!AI20)),0,(AI20/'2001'!AI20))</f>
        <v>-0.66666666666666663</v>
      </c>
      <c r="AJ69" s="274">
        <f>IF(ISERROR((AJ20/'2001'!AJ20)),0,(AJ20/'2001'!AJ20))</f>
        <v>0</v>
      </c>
      <c r="AK69" s="275">
        <f>IF(ISERROR((AK20/'2001'!AK20)),0,(AK20/'2001'!AK20))</f>
        <v>-0.2978723404255319</v>
      </c>
      <c r="AL69" s="275">
        <f>IF(ISERROR((AL20/'2001'!AL20)),0,(AL20/'2001'!AL20))</f>
        <v>-7.2463768115942032E-2</v>
      </c>
      <c r="AM69" s="275">
        <f>IF(ISERROR((AM20/'2001'!AM20)),0,(AM20/'2001'!AM20))</f>
        <v>0.17204301075268819</v>
      </c>
      <c r="AN69" s="275">
        <f>IF(ISERROR((AN20/'2001'!AN20)),0,(AN20/'2001'!AN20))</f>
        <v>0.18018018018018017</v>
      </c>
      <c r="AO69" s="275">
        <f>IF(ISERROR((AO20/'2001'!AO20)),0,(AO20/'2001'!AO20))</f>
        <v>-3.0864197530864196E-2</v>
      </c>
      <c r="AP69" s="275">
        <f>IF(ISERROR((AP20/'2001'!AP20)),0,(AP20/'2001'!AP20))</f>
        <v>0.125</v>
      </c>
      <c r="AQ69" s="275">
        <f>IF(ISERROR((AQ20/'2001'!AQ20)),0,(AQ20/'2001'!AQ20))</f>
        <v>0.18181818181818182</v>
      </c>
      <c r="AR69" s="275">
        <f>IF(ISERROR((AR20/'2001'!AR20)),0,(AR20/'2001'!AR20))</f>
        <v>5.33596837944664E-2</v>
      </c>
      <c r="AS69" s="275">
        <f>IF(ISERROR((AS20/'2001'!AS20)),0,(AS20/'2001'!AS20))</f>
        <v>-0.24754901960784315</v>
      </c>
      <c r="AT69" s="276">
        <f>IF(ISERROR((AT20/'2001'!AT20)),0,(AT20/'2001'!AT20))</f>
        <v>0.37472766884531589</v>
      </c>
      <c r="AU69" s="276">
        <f>IF(ISERROR((AU20/'2001'!AU20)),0,(AU20/'2001'!AU20))</f>
        <v>-2.8089887640449437E-3</v>
      </c>
      <c r="AV69" s="282">
        <f>IF(ISERROR((AV20/'2001'!AV20)),0,(AV20/'2001'!AV20))</f>
        <v>6.5009592265869123E-2</v>
      </c>
    </row>
    <row r="70" spans="1:48" x14ac:dyDescent="0.3">
      <c r="A70" s="363"/>
      <c r="B70" s="114" t="s">
        <v>46</v>
      </c>
      <c r="C70" s="285">
        <f>IF(ISERROR((C21/'2001'!C21)),0,(C21/'2001'!C21))</f>
        <v>0.19717895974140465</v>
      </c>
      <c r="D70" s="271">
        <f>IF(ISERROR((D21/'2001'!D21)),0,(D21/'2001'!D21))</f>
        <v>0.1934049246122139</v>
      </c>
      <c r="E70" s="271">
        <f>IF(ISERROR((E21/'2001'!E21)),0,(E21/'2001'!E21))</f>
        <v>0.15303109258294251</v>
      </c>
      <c r="F70" s="271">
        <f>IF(ISERROR((F21/'2001'!F21)),0,(F21/'2001'!F21))</f>
        <v>-1.2356228925123561E-2</v>
      </c>
      <c r="G70" s="271">
        <f>IF(ISERROR((G21/'2001'!G21)),0,(G21/'2001'!G21))</f>
        <v>9.0197933343035955E-2</v>
      </c>
      <c r="H70" s="271">
        <f>IF(ISERROR((H21/'2001'!H21)),0,(H21/'2001'!H21))</f>
        <v>9.5974210960341852E-2</v>
      </c>
      <c r="I70" s="271">
        <f>IF(ISERROR((I21/'2001'!I21)),0,(I21/'2001'!I21))</f>
        <v>9.2202952137805563E-2</v>
      </c>
      <c r="J70" s="271">
        <f>IF(ISERROR((J21/'2001'!J21)),0,(J21/'2001'!J21))</f>
        <v>0.1891891891891892</v>
      </c>
      <c r="K70" s="271">
        <f>IF(ISERROR((K21/'2001'!K21)),0,(K21/'2001'!K21))</f>
        <v>0.13804230114703736</v>
      </c>
      <c r="L70" s="271">
        <f>IF(ISERROR((L21/'2001'!L21)),0,(L21/'2001'!L21))</f>
        <v>0.15859214264720289</v>
      </c>
      <c r="M70" s="271">
        <f>IF(ISERROR((M21/'2001'!M21)),0,(M21/'2001'!M21))</f>
        <v>0.14005874565613105</v>
      </c>
      <c r="N70" s="271">
        <f>IF(ISERROR((N21/'2001'!N21)),0,(N21/'2001'!N21))</f>
        <v>0.13242634824312421</v>
      </c>
      <c r="O70" s="271">
        <f>IF(ISERROR((O21/'2001'!O21)),0,(O21/'2001'!O21))</f>
        <v>0.13143418050002995</v>
      </c>
      <c r="P70" s="271">
        <f>IF(ISERROR((P21/'2001'!P21)),0,(P21/'2001'!P21))</f>
        <v>9.3168493499872551E-2</v>
      </c>
      <c r="Q70" s="286">
        <f>IF(ISERROR((Q21/'2001'!Q21)),0,(Q21/'2001'!Q21))</f>
        <v>0.1259648745104209</v>
      </c>
      <c r="R70" s="273">
        <f>IF(ISERROR((R21/'2001'!R21)),0,(R21/'2001'!R21))</f>
        <v>5.0109108542794795E-2</v>
      </c>
      <c r="S70" s="273">
        <f>IF(ISERROR((S21/'2001'!S21)),0,(S21/'2001'!S21))</f>
        <v>3.6515948877671574E-2</v>
      </c>
      <c r="T70" s="273">
        <f>IF(ISERROR((T21/'2001'!T21)),0,(T21/'2001'!T21))</f>
        <v>0.11837734997259038</v>
      </c>
      <c r="U70" s="273">
        <f>IF(ISERROR((U21/'2001'!U21)),0,(U21/'2001'!U21))</f>
        <v>4.7699938846232248E-2</v>
      </c>
      <c r="V70" s="273">
        <f>IF(ISERROR((V21/'2001'!V21)),0,(V21/'2001'!V21))</f>
        <v>9.1482681893459858E-2</v>
      </c>
      <c r="W70" s="279">
        <f>IF(ISERROR((W21/'2001'!W21)),0,(W21/'2001'!W21))</f>
        <v>1.2886597938144331</v>
      </c>
      <c r="X70" s="279">
        <f>IF(ISERROR((X21/'2001'!X21)),0,(X21/'2001'!X21))</f>
        <v>0.71153846153846156</v>
      </c>
      <c r="Y70" s="279">
        <f>IF(ISERROR((Y21/'2001'!Y21)),0,(Y21/'2001'!Y21))</f>
        <v>0.4241691842900302</v>
      </c>
      <c r="Z70" s="279">
        <f>IF(ISERROR((Z21/'2001'!Z21)),0,(Z21/'2001'!Z21))</f>
        <v>-7.582938388625593E-2</v>
      </c>
      <c r="AA70" s="279">
        <f>IF(ISERROR((AA21/'2001'!AA21)),0,(AA21/'2001'!AA21))</f>
        <v>0.17592592592592593</v>
      </c>
      <c r="AB70" s="279">
        <f>IF(ISERROR((AB21/'2001'!AB21)),0,(AB21/'2001'!AB21))</f>
        <v>2.4390243902439025E-2</v>
      </c>
      <c r="AC70" s="279">
        <f>IF(ISERROR((AC21/'2001'!AC21)),0,(AC21/'2001'!AC21))</f>
        <v>-0.24041811846689895</v>
      </c>
      <c r="AD70" s="279">
        <f>IF(ISERROR((AD21/'2001'!AD21)),0,(AD21/'2001'!AD21))</f>
        <v>0.16265060240963855</v>
      </c>
      <c r="AE70" s="279">
        <f>IF(ISERROR((AE21/'2001'!AE21)),0,(AE21/'2001'!AE21))</f>
        <v>-2.7972027972027972E-2</v>
      </c>
      <c r="AF70" s="279">
        <f>IF(ISERROR((AF21/'2001'!AF21)),0,(AF21/'2001'!AF21))</f>
        <v>0.30508474576271188</v>
      </c>
      <c r="AG70" s="279">
        <f>IF(ISERROR((AG21/'2001'!AG21)),0,(AG21/'2001'!AG21))</f>
        <v>-6.0836501901140684E-2</v>
      </c>
      <c r="AH70" s="279">
        <f>IF(ISERROR((AH21/'2001'!AH21)),0,(AH21/'2001'!AH21))</f>
        <v>6.0150375939849621E-2</v>
      </c>
      <c r="AI70" s="279">
        <f>IF(ISERROR((AI21/'2001'!AI21)),0,(AI21/'2001'!AI21))</f>
        <v>-0.44247787610619471</v>
      </c>
      <c r="AJ70" s="279">
        <f>IF(ISERROR((AJ21/'2001'!AJ21)),0,(AJ21/'2001'!AJ21))</f>
        <v>1.25</v>
      </c>
      <c r="AK70" s="280">
        <f>IF(ISERROR((AK21/'2001'!AK21)),0,(AK21/'2001'!AK21))</f>
        <v>-9.2592592592592587E-2</v>
      </c>
      <c r="AL70" s="280">
        <f>IF(ISERROR((AL21/'2001'!AL21)),0,(AL21/'2001'!AL21))</f>
        <v>2.8169014084507044E-3</v>
      </c>
      <c r="AM70" s="280">
        <f>IF(ISERROR((AM21/'2001'!AM21)),0,(AM21/'2001'!AM21))</f>
        <v>0.38417222559126746</v>
      </c>
      <c r="AN70" s="280">
        <f>IF(ISERROR((AN21/'2001'!AN21)),0,(AN21/'2001'!AN21))</f>
        <v>0.27402473834443386</v>
      </c>
      <c r="AO70" s="280">
        <f>IF(ISERROR((AO21/'2001'!AO21)),0,(AO21/'2001'!AO21))</f>
        <v>0</v>
      </c>
      <c r="AP70" s="280">
        <f>IF(ISERROR((AP21/'2001'!AP21)),0,(AP21/'2001'!AP21))</f>
        <v>0.1527165932452276</v>
      </c>
      <c r="AQ70" s="280">
        <f>IF(ISERROR((AQ21/'2001'!AQ21)),0,(AQ21/'2001'!AQ21))</f>
        <v>0.18702290076335878</v>
      </c>
      <c r="AR70" s="280">
        <f>IF(ISERROR((AR21/'2001'!AR21)),0,(AR21/'2001'!AR21))</f>
        <v>0.1916207276736494</v>
      </c>
      <c r="AS70" s="280">
        <f>IF(ISERROR((AS21/'2001'!AS21)),0,(AS21/'2001'!AS21))</f>
        <v>-2.1919628030554632E-2</v>
      </c>
      <c r="AT70" s="281">
        <f>IF(ISERROR((AT21/'2001'!AT21)),0,(AT21/'2001'!AT21))</f>
        <v>0.45401629802095461</v>
      </c>
      <c r="AU70" s="281">
        <f>IF(ISERROR((AU21/'2001'!AU21)),0,(AU21/'2001'!AU21))</f>
        <v>0.17185128983308043</v>
      </c>
      <c r="AV70" s="282">
        <f>IF(ISERROR((AV21/'2001'!AV21)),0,(AV21/'2001'!AV21))</f>
        <v>0.12517703632950167</v>
      </c>
    </row>
    <row r="71" spans="1:48" x14ac:dyDescent="0.3">
      <c r="A71" s="363"/>
      <c r="B71" s="115" t="s">
        <v>14</v>
      </c>
      <c r="C71" s="287">
        <f>IF(ISERROR((C22/'2001'!C22)),0,(C22/'2001'!C22))</f>
        <v>-4.1666666666666664E-2</v>
      </c>
      <c r="D71" s="272">
        <f>IF(ISERROR((D22/'2001'!D22)),0,(D22/'2001'!D22))</f>
        <v>0.8928571428571429</v>
      </c>
      <c r="E71" s="272">
        <f>IF(ISERROR((E22/'2001'!E22)),0,(E22/'2001'!E22))</f>
        <v>8.678969486570437E-2</v>
      </c>
      <c r="F71" s="272">
        <f>IF(ISERROR((F22/'2001'!F22)),0,(F22/'2001'!F22))</f>
        <v>-8.3333333333333329E-2</v>
      </c>
      <c r="G71" s="272">
        <f>IF(ISERROR((G22/'2001'!G22)),0,(G22/'2001'!G22))</f>
        <v>0.12260536398467432</v>
      </c>
      <c r="H71" s="272">
        <f>IF(ISERROR((H22/'2001'!H22)),0,(H22/'2001'!H22))</f>
        <v>0.25213675213675213</v>
      </c>
      <c r="I71" s="272">
        <f>IF(ISERROR((I22/'2001'!I22)),0,(I22/'2001'!I22))</f>
        <v>3.3213644524236981E-2</v>
      </c>
      <c r="J71" s="272">
        <f>IF(ISERROR((J22/'2001'!J22)),0,(J22/'2001'!J22))</f>
        <v>2.0833333333333335</v>
      </c>
      <c r="K71" s="272">
        <f>IF(ISERROR((K22/'2001'!K22)),0,(K22/'2001'!K22))</f>
        <v>1.2923076923076924</v>
      </c>
      <c r="L71" s="272">
        <f>IF(ISERROR((L22/'2001'!L22)),0,(L22/'2001'!L22))</f>
        <v>1.4545454545454546</v>
      </c>
      <c r="M71" s="272">
        <f>IF(ISERROR((M22/'2001'!M22)),0,(M22/'2001'!M22))</f>
        <v>0.40773809523809523</v>
      </c>
      <c r="N71" s="272">
        <f>IF(ISERROR((N22/'2001'!N22)),0,(N22/'2001'!N22))</f>
        <v>0.48</v>
      </c>
      <c r="O71" s="273">
        <f>IF(ISERROR((O22/'2001'!O22)),0,(O22/'2001'!O22))</f>
        <v>0.12125015689720095</v>
      </c>
      <c r="P71" s="272">
        <f>IF(ISERROR((P22/'2001'!P22)),0,(P22/'2001'!P22))</f>
        <v>0.51735015772870663</v>
      </c>
      <c r="Q71" s="273">
        <f>IF(ISERROR((Q22/'2001'!Q22)),0,(Q22/'2001'!Q22))</f>
        <v>0.13640753259295027</v>
      </c>
      <c r="R71" s="288">
        <f>IF(ISERROR((R22/'2001'!R22)),0,(R22/'2001'!R22))</f>
        <v>0.12855721875833961</v>
      </c>
      <c r="S71" s="272">
        <f>IF(ISERROR((S22/'2001'!S22)),0,(S22/'2001'!S22))</f>
        <v>-3.0218130878527115E-2</v>
      </c>
      <c r="T71" s="272">
        <f>IF(ISERROR((T22/'2001'!T22)),0,(T22/'2001'!T22))</f>
        <v>-2.4000716439296695E-2</v>
      </c>
      <c r="U71" s="272">
        <f>IF(ISERROR((U22/'2001'!U22)),0,(U22/'2001'!U22))</f>
        <v>8.9721391468597519E-2</v>
      </c>
      <c r="V71" s="273">
        <f>IF(ISERROR((V22/'2001'!V22)),0,(V22/'2001'!V22))</f>
        <v>5.9337163631642161E-2</v>
      </c>
      <c r="W71" s="274">
        <f>IF(ISERROR((W22/'2001'!W22)),0,(W22/'2001'!W22))</f>
        <v>0.76470588235294112</v>
      </c>
      <c r="X71" s="274">
        <f>IF(ISERROR((X22/'2001'!X22)),0,(X22/'2001'!X22))</f>
        <v>1.1176470588235294</v>
      </c>
      <c r="Y71" s="274">
        <f>IF(ISERROR((Y22/'2001'!Y22)),0,(Y22/'2001'!Y22))</f>
        <v>0.14487632508833923</v>
      </c>
      <c r="Z71" s="274">
        <f>IF(ISERROR((Z22/'2001'!Z22)),0,(Z22/'2001'!Z22))</f>
        <v>0.84615384615384615</v>
      </c>
      <c r="AA71" s="274">
        <f>IF(ISERROR((AA22/'2001'!AA22)),0,(AA22/'2001'!AA22))</f>
        <v>1</v>
      </c>
      <c r="AB71" s="274">
        <f>IF(ISERROR((AB22/'2001'!AB22)),0,(AB22/'2001'!AB22))</f>
        <v>0.30769230769230771</v>
      </c>
      <c r="AC71" s="274">
        <f>IF(ISERROR((AC22/'2001'!AC22)),0,(AC22/'2001'!AC22))</f>
        <v>0.28000000000000003</v>
      </c>
      <c r="AD71" s="274">
        <f>IF(ISERROR((AD22/'2001'!AD22)),0,(AD22/'2001'!AD22))</f>
        <v>-0.29166666666666669</v>
      </c>
      <c r="AE71" s="274">
        <f>IF(ISERROR((AE22/'2001'!AE22)),0,(AE22/'2001'!AE22))</f>
        <v>5.2631578947368418E-2</v>
      </c>
      <c r="AF71" s="274">
        <f>IF(ISERROR((AF22/'2001'!AF22)),0,(AF22/'2001'!AF22))</f>
        <v>-0.13333333333333333</v>
      </c>
      <c r="AG71" s="274">
        <f>IF(ISERROR((AG22/'2001'!AG22)),0,(AG22/'2001'!AG22))</f>
        <v>0.90909090909090906</v>
      </c>
      <c r="AH71" s="274">
        <f>IF(ISERROR((AH22/'2001'!AH22)),0,(AH22/'2001'!AH22))</f>
        <v>-0.7142857142857143</v>
      </c>
      <c r="AI71" s="274">
        <f>IF(ISERROR((AI22/'2001'!AI22)),0,(AI22/'2001'!AI22))</f>
        <v>-0.1</v>
      </c>
      <c r="AJ71" s="274">
        <f>IF(ISERROR((AJ22/'2001'!AJ22)),0,(AJ22/'2001'!AJ22))</f>
        <v>0</v>
      </c>
      <c r="AK71" s="275">
        <f>IF(ISERROR((AK22/'2001'!AK22)),0,(AK22/'2001'!AK22))</f>
        <v>6.25E-2</v>
      </c>
      <c r="AL71" s="275">
        <f>IF(ISERROR((AL22/'2001'!AL22)),0,(AL22/'2001'!AL22))</f>
        <v>-4.6511627906976744E-2</v>
      </c>
      <c r="AM71" s="275">
        <f>IF(ISERROR((AM22/'2001'!AM22)),0,(AM22/'2001'!AM22))</f>
        <v>6.9767441860465115E-2</v>
      </c>
      <c r="AN71" s="275">
        <f>IF(ISERROR((AN22/'2001'!AN22)),0,(AN22/'2001'!AN22))</f>
        <v>0.30140186915887851</v>
      </c>
      <c r="AO71" s="275">
        <f>IF(ISERROR((AO22/'2001'!AO22)),0,(AO22/'2001'!AO22))</f>
        <v>-0.18</v>
      </c>
      <c r="AP71" s="275">
        <f>IF(ISERROR((AP22/'2001'!AP22)),0,(AP22/'2001'!AP22))</f>
        <v>-3.9735099337748346E-2</v>
      </c>
      <c r="AQ71" s="275">
        <f>IF(ISERROR((AQ22/'2001'!AQ22)),0,(AQ22/'2001'!AQ22))</f>
        <v>1.24</v>
      </c>
      <c r="AR71" s="275">
        <f>IF(ISERROR((AR22/'2001'!AR22)),0,(AR22/'2001'!AR22))</f>
        <v>4.8034934497816595E-2</v>
      </c>
      <c r="AS71" s="275">
        <f>IF(ISERROR((AS22/'2001'!AS22)),0,(AS22/'2001'!AS22))</f>
        <v>5.1020408163265302E-3</v>
      </c>
      <c r="AT71" s="276">
        <f>IF(ISERROR((AT22/'2001'!AT22)),0,(AT22/'2001'!AT22))</f>
        <v>0.58574610244988867</v>
      </c>
      <c r="AU71" s="276">
        <f>IF(ISERROR((AU22/'2001'!AU22)),0,(AU22/'2001'!AU22))</f>
        <v>3.7414965986394558E-2</v>
      </c>
      <c r="AV71" s="282">
        <f>IF(ISERROR((AV22/'2001'!AV22)),0,(AV22/'2001'!AV22))</f>
        <v>6.8969180695196974E-2</v>
      </c>
    </row>
    <row r="72" spans="1:48" x14ac:dyDescent="0.3">
      <c r="A72" s="363"/>
      <c r="B72" s="115" t="s">
        <v>15</v>
      </c>
      <c r="C72" s="287">
        <f>IF(ISERROR((C23/'2001'!C23)),0,(C23/'2001'!C23))</f>
        <v>-0.2</v>
      </c>
      <c r="D72" s="272">
        <f>IF(ISERROR((D23/'2001'!D23)),0,(D23/'2001'!D23))</f>
        <v>0.72413793103448276</v>
      </c>
      <c r="E72" s="272">
        <f>IF(ISERROR((E23/'2001'!E23)),0,(E23/'2001'!E23))</f>
        <v>0.23969319271332695</v>
      </c>
      <c r="F72" s="272">
        <f>IF(ISERROR((F23/'2001'!F23)),0,(F23/'2001'!F23))</f>
        <v>-0.2608695652173913</v>
      </c>
      <c r="G72" s="272">
        <f>IF(ISERROR((G23/'2001'!G23)),0,(G23/'2001'!G23))</f>
        <v>4.9180327868852458E-2</v>
      </c>
      <c r="H72" s="272">
        <f>IF(ISERROR((H23/'2001'!H23)),0,(H23/'2001'!H23))</f>
        <v>0.14981273408239701</v>
      </c>
      <c r="I72" s="272">
        <f>IF(ISERROR((I23/'2001'!I23)),0,(I23/'2001'!I23))</f>
        <v>0.128</v>
      </c>
      <c r="J72" s="272">
        <f>IF(ISERROR((J23/'2001'!J23)),0,(J23/'2001'!J23))</f>
        <v>1.4444444444444444</v>
      </c>
      <c r="K72" s="272">
        <f>IF(ISERROR((K23/'2001'!K23)),0,(K23/'2001'!K23))</f>
        <v>0.42857142857142855</v>
      </c>
      <c r="L72" s="272">
        <f>IF(ISERROR((L23/'2001'!L23)),0,(L23/'2001'!L23))</f>
        <v>0.22222222222222221</v>
      </c>
      <c r="M72" s="272">
        <f>IF(ISERROR((M23/'2001'!M23)),0,(M23/'2001'!M23))</f>
        <v>0.31343283582089554</v>
      </c>
      <c r="N72" s="272">
        <f>IF(ISERROR((N23/'2001'!N23)),0,(N23/'2001'!N23))</f>
        <v>0.12709030100334448</v>
      </c>
      <c r="O72" s="273">
        <f>IF(ISERROR((O23/'2001'!O23)),0,(O23/'2001'!O23))</f>
        <v>0.17098445595854922</v>
      </c>
      <c r="P72" s="272">
        <f>IF(ISERROR((P23/'2001'!P23)),0,(P23/'2001'!P23))</f>
        <v>5.387205387205387E-2</v>
      </c>
      <c r="Q72" s="273">
        <f>IF(ISERROR((Q23/'2001'!Q23)),0,(Q23/'2001'!Q23))</f>
        <v>0.16419367434595861</v>
      </c>
      <c r="R72" s="272">
        <f>IF(ISERROR((R23/'2001'!R23)),0,(R23/'2001'!R23))</f>
        <v>-7.3506412261495152E-2</v>
      </c>
      <c r="S72" s="288">
        <f>IF(ISERROR((S23/'2001'!S23)),0,(S23/'2001'!S23))</f>
        <v>0.11607394200994652</v>
      </c>
      <c r="T72" s="272">
        <f>IF(ISERROR((T23/'2001'!T23)),0,(T23/'2001'!T23))</f>
        <v>6.0569082069459781E-2</v>
      </c>
      <c r="U72" s="272">
        <f>IF(ISERROR((U23/'2001'!U23)),0,(U23/'2001'!U23))</f>
        <v>-5.6668256239071693E-2</v>
      </c>
      <c r="V72" s="273">
        <f>IF(ISERROR((V23/'2001'!V23)),0,(V23/'2001'!V23))</f>
        <v>7.309589792002924E-2</v>
      </c>
      <c r="W72" s="274">
        <f>IF(ISERROR((W23/'2001'!W23)),0,(W23/'2001'!W23))</f>
        <v>0.28125</v>
      </c>
      <c r="X72" s="274">
        <f>IF(ISERROR((X23/'2001'!X23)),0,(X23/'2001'!X23))</f>
        <v>-0.3611111111111111</v>
      </c>
      <c r="Y72" s="274">
        <f>IF(ISERROR((Y23/'2001'!Y23)),0,(Y23/'2001'!Y23))</f>
        <v>0.1079136690647482</v>
      </c>
      <c r="Z72" s="274">
        <f>IF(ISERROR((Z23/'2001'!Z23)),0,(Z23/'2001'!Z23))</f>
        <v>0.2</v>
      </c>
      <c r="AA72" s="274">
        <f>IF(ISERROR((AA23/'2001'!AA23)),0,(AA23/'2001'!AA23))</f>
        <v>-0.45</v>
      </c>
      <c r="AB72" s="274">
        <f>IF(ISERROR((AB23/'2001'!AB23)),0,(AB23/'2001'!AB23))</f>
        <v>-0.16666666666666666</v>
      </c>
      <c r="AC72" s="274">
        <f>IF(ISERROR((AC23/'2001'!AC23)),0,(AC23/'2001'!AC23))</f>
        <v>-0.18823529411764706</v>
      </c>
      <c r="AD72" s="274">
        <f>IF(ISERROR((AD23/'2001'!AD23)),0,(AD23/'2001'!AD23))</f>
        <v>-0.16666666666666666</v>
      </c>
      <c r="AE72" s="274">
        <f>IF(ISERROR((AE23/'2001'!AE23)),0,(AE23/'2001'!AE23))</f>
        <v>-0.12195121951219512</v>
      </c>
      <c r="AF72" s="274">
        <f>IF(ISERROR((AF23/'2001'!AF23)),0,(AF23/'2001'!AF23))</f>
        <v>-6.4516129032258063E-2</v>
      </c>
      <c r="AG72" s="274">
        <f>IF(ISERROR((AG23/'2001'!AG23)),0,(AG23/'2001'!AG23))</f>
        <v>6.7796610169491525E-2</v>
      </c>
      <c r="AH72" s="274">
        <f>IF(ISERROR((AH23/'2001'!AH23)),0,(AH23/'2001'!AH23))</f>
        <v>-0.54545454545454541</v>
      </c>
      <c r="AI72" s="274">
        <f>IF(ISERROR((AI23/'2001'!AI23)),0,(AI23/'2001'!AI23))</f>
        <v>0.2</v>
      </c>
      <c r="AJ72" s="274">
        <f>IF(ISERROR((AJ23/'2001'!AJ23)),0,(AJ23/'2001'!AJ23))</f>
        <v>-0.66666666666666663</v>
      </c>
      <c r="AK72" s="275">
        <f>IF(ISERROR((AK23/'2001'!AK23)),0,(AK23/'2001'!AK23))</f>
        <v>0.33333333333333331</v>
      </c>
      <c r="AL72" s="275">
        <f>IF(ISERROR((AL23/'2001'!AL23)),0,(AL23/'2001'!AL23))</f>
        <v>0.10144927536231885</v>
      </c>
      <c r="AM72" s="275">
        <f>IF(ISERROR((AM23/'2001'!AM23)),0,(AM23/'2001'!AM23))</f>
        <v>0.31182795698924731</v>
      </c>
      <c r="AN72" s="275">
        <f>IF(ISERROR((AN23/'2001'!AN23)),0,(AN23/'2001'!AN23))</f>
        <v>0.11801242236024845</v>
      </c>
      <c r="AO72" s="275">
        <f>IF(ISERROR((AO23/'2001'!AO23)),0,(AO23/'2001'!AO23))</f>
        <v>-0.12</v>
      </c>
      <c r="AP72" s="275">
        <f>IF(ISERROR((AP23/'2001'!AP23)),0,(AP23/'2001'!AP23))</f>
        <v>-9.2592592592592587E-3</v>
      </c>
      <c r="AQ72" s="275">
        <f>IF(ISERROR((AQ23/'2001'!AQ23)),0,(AQ23/'2001'!AQ23))</f>
        <v>-9.2592592592592587E-2</v>
      </c>
      <c r="AR72" s="275">
        <f>IF(ISERROR((AR23/'2001'!AR23)),0,(AR23/'2001'!AR23))</f>
        <v>6.2576687116564417E-2</v>
      </c>
      <c r="AS72" s="275">
        <f>IF(ISERROR((AS23/'2001'!AS23)),0,(AS23/'2001'!AS23))</f>
        <v>-4.9342105263157892E-3</v>
      </c>
      <c r="AT72" s="276">
        <f>IF(ISERROR((AT23/'2001'!AT23)),0,(AT23/'2001'!AT23))</f>
        <v>0.38753799392097266</v>
      </c>
      <c r="AU72" s="276">
        <f>IF(ISERROR((AU23/'2001'!AU23)),0,(AU23/'2001'!AU23))</f>
        <v>6.5263157894736842E-2</v>
      </c>
      <c r="AV72" s="282">
        <f>IF(ISERROR((AV23/'2001'!AV23)),0,(AV23/'2001'!AV23))</f>
        <v>7.661814584511023E-2</v>
      </c>
    </row>
    <row r="73" spans="1:48" x14ac:dyDescent="0.3">
      <c r="A73" s="363"/>
      <c r="B73" s="115" t="s">
        <v>33</v>
      </c>
      <c r="C73" s="287">
        <f>IF(ISERROR((C24/'2001'!C24)),0,(C24/'2001'!C24))</f>
        <v>0.17073170731707318</v>
      </c>
      <c r="D73" s="272">
        <f>IF(ISERROR((D24/'2001'!D24)),0,(D24/'2001'!D24))</f>
        <v>1.205607476635514</v>
      </c>
      <c r="E73" s="272">
        <f>IF(ISERROR((E24/'2001'!E24)),0,(E24/'2001'!E24))</f>
        <v>0.51372118551042811</v>
      </c>
      <c r="F73" s="272">
        <f>IF(ISERROR((F24/'2001'!F24)),0,(F24/'2001'!F24))</f>
        <v>-5.7142857142857141E-2</v>
      </c>
      <c r="G73" s="272">
        <f>IF(ISERROR((G24/'2001'!G24)),0,(G24/'2001'!G24))</f>
        <v>0.55882352941176472</v>
      </c>
      <c r="H73" s="272">
        <f>IF(ISERROR((H24/'2001'!H24)),0,(H24/'2001'!H24))</f>
        <v>0.26056338028169013</v>
      </c>
      <c r="I73" s="272">
        <f>IF(ISERROR((I24/'2001'!I24)),0,(I24/'2001'!I24))</f>
        <v>0.17636684303350969</v>
      </c>
      <c r="J73" s="272">
        <f>IF(ISERROR((J24/'2001'!J24)),0,(J24/'2001'!J24))</f>
        <v>0.46938775510204084</v>
      </c>
      <c r="K73" s="272">
        <f>IF(ISERROR((K24/'2001'!K24)),0,(K24/'2001'!K24))</f>
        <v>0.38383838383838381</v>
      </c>
      <c r="L73" s="272">
        <f>IF(ISERROR((L24/'2001'!L24)),0,(L24/'2001'!L24))</f>
        <v>0.75409836065573765</v>
      </c>
      <c r="M73" s="272">
        <f>IF(ISERROR((M24/'2001'!M24)),0,(M24/'2001'!M24))</f>
        <v>9.0909090909090912E-2</v>
      </c>
      <c r="N73" s="272">
        <f>IF(ISERROR((N24/'2001'!N24)),0,(N24/'2001'!N24))</f>
        <v>0.40174672489082969</v>
      </c>
      <c r="O73" s="273">
        <f>IF(ISERROR((O24/'2001'!O24)),0,(O24/'2001'!O24))</f>
        <v>0.36964463633344402</v>
      </c>
      <c r="P73" s="272">
        <f>IF(ISERROR((P24/'2001'!P24)),0,(P24/'2001'!P24))</f>
        <v>0.30957683741648107</v>
      </c>
      <c r="Q73" s="273">
        <f>IF(ISERROR((Q24/'2001'!Q24)),0,(Q24/'2001'!Q24))</f>
        <v>0.36184971098265895</v>
      </c>
      <c r="R73" s="272">
        <f>IF(ISERROR((R24/'2001'!R24)),0,(R24/'2001'!R24))</f>
        <v>0.3625758282781148</v>
      </c>
      <c r="S73" s="272">
        <f>IF(ISERROR((S24/'2001'!S24)),0,(S24/'2001'!S24))</f>
        <v>5.6586174733132967E-2</v>
      </c>
      <c r="T73" s="288">
        <f>IF(ISERROR((T24/'2001'!T24)),0,(T24/'2001'!T24))</f>
        <v>0.32066822124250277</v>
      </c>
      <c r="U73" s="272">
        <f>IF(ISERROR((U24/'2001'!U24)),0,(U24/'2001'!U24))</f>
        <v>0.23809873102031834</v>
      </c>
      <c r="V73" s="273">
        <f>IF(ISERROR((V24/'2001'!V24)),0,(V24/'2001'!V24))</f>
        <v>0.31114097462543172</v>
      </c>
      <c r="W73" s="274">
        <f>IF(ISERROR((W24/'2001'!W24)),0,(W24/'2001'!W24))</f>
        <v>0.69791666666666663</v>
      </c>
      <c r="X73" s="274">
        <f>IF(ISERROR((X24/'2001'!X24)),0,(X24/'2001'!X24))</f>
        <v>1.1466666666666667</v>
      </c>
      <c r="Y73" s="274">
        <f>IF(ISERROR((Y24/'2001'!Y24)),0,(Y24/'2001'!Y24))</f>
        <v>0.96615905245346867</v>
      </c>
      <c r="Z73" s="274">
        <f>IF(ISERROR((Z24/'2001'!Z24)),0,(Z24/'2001'!Z24))</f>
        <v>-0.11501597444089456</v>
      </c>
      <c r="AA73" s="274">
        <f>IF(ISERROR((AA24/'2001'!AA24)),0,(AA24/'2001'!AA24))</f>
        <v>0.46236559139784944</v>
      </c>
      <c r="AB73" s="274">
        <f>IF(ISERROR((AB24/'2001'!AB24)),0,(AB24/'2001'!AB24))</f>
        <v>-5.6551724137931032E-2</v>
      </c>
      <c r="AC73" s="274">
        <f>IF(ISERROR((AC24/'2001'!AC24)),0,(AC24/'2001'!AC24))</f>
        <v>0.186887716654107</v>
      </c>
      <c r="AD73" s="274">
        <f>IF(ISERROR((AD24/'2001'!AD24)),0,(AD24/'2001'!AD24))</f>
        <v>4.2350907519446847E-2</v>
      </c>
      <c r="AE73" s="274">
        <f>IF(ISERROR((AE24/'2001'!AE24)),0,(AE24/'2001'!AE24))</f>
        <v>0.27083333333333331</v>
      </c>
      <c r="AF73" s="274">
        <f>IF(ISERROR((AF24/'2001'!AF24)),0,(AF24/'2001'!AF24))</f>
        <v>0.345707656612529</v>
      </c>
      <c r="AG73" s="274">
        <f>IF(ISERROR((AG24/'2001'!AG24)),0,(AG24/'2001'!AG24))</f>
        <v>0.505</v>
      </c>
      <c r="AH73" s="274">
        <f>IF(ISERROR((AH24/'2001'!AH24)),0,(AH24/'2001'!AH24))</f>
        <v>0.24074074074074073</v>
      </c>
      <c r="AI73" s="274">
        <f>IF(ISERROR((AI24/'2001'!AI24)),0,(AI24/'2001'!AI24))</f>
        <v>3.8043478260869568E-2</v>
      </c>
      <c r="AJ73" s="274">
        <f>IF(ISERROR((AJ24/'2001'!AJ24)),0,(AJ24/'2001'!AJ24))</f>
        <v>-0.17647058823529413</v>
      </c>
      <c r="AK73" s="275">
        <f>IF(ISERROR((AK24/'2001'!AK24)),0,(AK24/'2001'!AK24))</f>
        <v>0.30294117647058821</v>
      </c>
      <c r="AL73" s="275">
        <f>IF(ISERROR((AL24/'2001'!AL24)),0,(AL24/'2001'!AL24))</f>
        <v>0.12657534246575342</v>
      </c>
      <c r="AM73" s="275">
        <f>IF(ISERROR((AM24/'2001'!AM24)),0,(AM24/'2001'!AM24))</f>
        <v>0.40145985401459855</v>
      </c>
      <c r="AN73" s="275">
        <f>IF(ISERROR((AN24/'2001'!AN24)),0,(AN24/'2001'!AN24))</f>
        <v>0.57502708559046589</v>
      </c>
      <c r="AO73" s="275">
        <f>IF(ISERROR((AO24/'2001'!AO24)),0,(AO24/'2001'!AO24))</f>
        <v>0.11036174126302882</v>
      </c>
      <c r="AP73" s="275">
        <f>IF(ISERROR((AP24/'2001'!AP24)),0,(AP24/'2001'!AP24))</f>
        <v>0.32663768550442213</v>
      </c>
      <c r="AQ73" s="275">
        <f>IF(ISERROR((AQ24/'2001'!AQ24)),0,(AQ24/'2001'!AQ24))</f>
        <v>0.52261306532663321</v>
      </c>
      <c r="AR73" s="275">
        <f>IF(ISERROR((AR24/'2001'!AR24)),0,(AR24/'2001'!AR24))</f>
        <v>0.31127160786170971</v>
      </c>
      <c r="AS73" s="275">
        <f>IF(ISERROR((AS24/'2001'!AS24)),0,(AS24/'2001'!AS24))</f>
        <v>0.31656804733727811</v>
      </c>
      <c r="AT73" s="276">
        <f>IF(ISERROR((AT24/'2001'!AT24)),0,(AT24/'2001'!AT24))</f>
        <v>0.62039984719215591</v>
      </c>
      <c r="AU73" s="276">
        <f>IF(ISERROR((AU24/'2001'!AU24)),0,(AU24/'2001'!AU24))</f>
        <v>0.25823575331772053</v>
      </c>
      <c r="AV73" s="282">
        <f>IF(ISERROR((AV24/'2001'!AV24)),0,(AV24/'2001'!AV24))</f>
        <v>0.3133040157813835</v>
      </c>
    </row>
    <row r="74" spans="1:48" x14ac:dyDescent="0.3">
      <c r="A74" s="363"/>
      <c r="B74" s="115" t="s">
        <v>34</v>
      </c>
      <c r="C74" s="287">
        <f>IF(ISERROR((C25/'2001'!C25)),0,(C25/'2001'!C25))</f>
        <v>0.33540372670807456</v>
      </c>
      <c r="D74" s="272">
        <f>IF(ISERROR((D25/'2001'!D25)),0,(D25/'2001'!D25))</f>
        <v>0.34246575342465752</v>
      </c>
      <c r="E74" s="272">
        <f>IF(ISERROR((E25/'2001'!E25)),0,(E25/'2001'!E25))</f>
        <v>0.4074741107609185</v>
      </c>
      <c r="F74" s="272">
        <f>IF(ISERROR((F25/'2001'!F25)),0,(F25/'2001'!F25))</f>
        <v>-0.16935483870967741</v>
      </c>
      <c r="G74" s="272">
        <f>IF(ISERROR((G25/'2001'!G25)),0,(G25/'2001'!G25))</f>
        <v>0.19117647058823528</v>
      </c>
      <c r="H74" s="272">
        <f>IF(ISERROR((H25/'2001'!H25)),0,(H25/'2001'!H25))</f>
        <v>0.17400881057268722</v>
      </c>
      <c r="I74" s="272">
        <f>IF(ISERROR((I25/'2001'!I25)),0,(I25/'2001'!I25))</f>
        <v>9.7582037996545773E-2</v>
      </c>
      <c r="J74" s="272">
        <f>IF(ISERROR((J25/'2001'!J25)),0,(J25/'2001'!J25))</f>
        <v>0.70833333333333337</v>
      </c>
      <c r="K74" s="272">
        <f>IF(ISERROR((K25/'2001'!K25)),0,(K25/'2001'!K25))</f>
        <v>0.39285714285714285</v>
      </c>
      <c r="L74" s="272">
        <f>IF(ISERROR((L25/'2001'!L25)),0,(L25/'2001'!L25))</f>
        <v>0.63636363636363635</v>
      </c>
      <c r="M74" s="272">
        <f>IF(ISERROR((M25/'2001'!M25)),0,(M25/'2001'!M25))</f>
        <v>-5.2478134110787174E-2</v>
      </c>
      <c r="N74" s="272">
        <f>IF(ISERROR((N25/'2001'!N25)),0,(N25/'2001'!N25))</f>
        <v>7.2507552870090641E-2</v>
      </c>
      <c r="O74" s="273">
        <f>IF(ISERROR((O25/'2001'!O25)),0,(O25/'2001'!O25))</f>
        <v>0.23217021276595745</v>
      </c>
      <c r="P74" s="272">
        <f>IF(ISERROR((P25/'2001'!P25)),0,(P25/'2001'!P25))</f>
        <v>0.40228013029315962</v>
      </c>
      <c r="Q74" s="273">
        <f>IF(ISERROR((Q25/'2001'!Q25)),0,(Q25/'2001'!Q25))</f>
        <v>0.24826629680998613</v>
      </c>
      <c r="R74" s="272">
        <f>IF(ISERROR((R25/'2001'!R25)),0,(R25/'2001'!R25))</f>
        <v>0.16836016882913865</v>
      </c>
      <c r="S74" s="272">
        <f>IF(ISERROR((S25/'2001'!S25)),0,(S25/'2001'!S25))</f>
        <v>0.16686091686091686</v>
      </c>
      <c r="T74" s="272">
        <f>IF(ISERROR((T25/'2001'!T25)),0,(T25/'2001'!T25))</f>
        <v>0.13409062401737495</v>
      </c>
      <c r="U74" s="288">
        <f>IF(ISERROR((U25/'2001'!U25)),0,(U25/'2001'!U25))</f>
        <v>0.17175088767358582</v>
      </c>
      <c r="V74" s="273">
        <f>IF(ISERROR((V25/'2001'!V25)),0,(V25/'2001'!V25))</f>
        <v>0.15847151282233995</v>
      </c>
      <c r="W74" s="274">
        <f>IF(ISERROR((W25/'2001'!W25)),0,(W25/'2001'!W25))</f>
        <v>0.52141527001862198</v>
      </c>
      <c r="X74" s="274">
        <f>IF(ISERROR((X25/'2001'!X25)),0,(X25/'2001'!X25))</f>
        <v>0.50847457627118642</v>
      </c>
      <c r="Y74" s="274">
        <f>IF(ISERROR((Y25/'2001'!Y25)),0,(Y25/'2001'!Y25))</f>
        <v>0.50114155251141557</v>
      </c>
      <c r="Z74" s="274">
        <f>IF(ISERROR((Z25/'2001'!Z25)),0,(Z25/'2001'!Z25))</f>
        <v>-9.9103350637092968E-2</v>
      </c>
      <c r="AA74" s="274">
        <f>IF(ISERROR((AA25/'2001'!AA25)),0,(AA25/'2001'!AA25))</f>
        <v>-5.364511691884457E-2</v>
      </c>
      <c r="AB74" s="274">
        <f>IF(ISERROR((AB25/'2001'!AB25)),0,(AB25/'2001'!AB25))</f>
        <v>7.2289156626506021E-2</v>
      </c>
      <c r="AC74" s="274">
        <f>IF(ISERROR((AC25/'2001'!AC25)),0,(AC25/'2001'!AC25))</f>
        <v>0.13303689460401394</v>
      </c>
      <c r="AD74" s="274">
        <f>IF(ISERROR((AD25/'2001'!AD25)),0,(AD25/'2001'!AD25))</f>
        <v>9.6045197740113001E-3</v>
      </c>
      <c r="AE74" s="274">
        <f>IF(ISERROR((AE25/'2001'!AE25)),0,(AE25/'2001'!AE25))</f>
        <v>-6.3001852995676344E-2</v>
      </c>
      <c r="AF74" s="274">
        <f>IF(ISERROR((AF25/'2001'!AF25)),0,(AF25/'2001'!AF25))</f>
        <v>-2.8688524590163935E-2</v>
      </c>
      <c r="AG74" s="274">
        <f>IF(ISERROR((AG25/'2001'!AG25)),0,(AG25/'2001'!AG25))</f>
        <v>0.84146341463414631</v>
      </c>
      <c r="AH74" s="274">
        <f>IF(ISERROR((AH25/'2001'!AH25)),0,(AH25/'2001'!AH25))</f>
        <v>0.55232558139534882</v>
      </c>
      <c r="AI74" s="274">
        <f>IF(ISERROR((AI25/'2001'!AI25)),0,(AI25/'2001'!AI25))</f>
        <v>0.55000000000000004</v>
      </c>
      <c r="AJ74" s="274">
        <f>IF(ISERROR((AJ25/'2001'!AJ25)),0,(AJ25/'2001'!AJ25))</f>
        <v>0.10256410256410256</v>
      </c>
      <c r="AK74" s="275">
        <f>IF(ISERROR((AK25/'2001'!AK25)),0,(AK25/'2001'!AK25))</f>
        <v>0.18112244897959184</v>
      </c>
      <c r="AL74" s="275">
        <f>IF(ISERROR((AL25/'2001'!AL25)),0,(AL25/'2001'!AL25))</f>
        <v>8.6721564590838907E-2</v>
      </c>
      <c r="AM74" s="275">
        <f>IF(ISERROR((AM25/'2001'!AM25)),0,(AM25/'2001'!AM25))</f>
        <v>-7.9245283018867921E-2</v>
      </c>
      <c r="AN74" s="275">
        <f>IF(ISERROR((AN25/'2001'!AN25)),0,(AN25/'2001'!AN25))</f>
        <v>0.23980948161276031</v>
      </c>
      <c r="AO74" s="275">
        <f>IF(ISERROR((AO25/'2001'!AO25)),0,(AO25/'2001'!AO25))</f>
        <v>-3.449144008056395E-2</v>
      </c>
      <c r="AP74" s="275">
        <f>IF(ISERROR((AP25/'2001'!AP25)),0,(AP25/'2001'!AP25))</f>
        <v>0.13561966628454974</v>
      </c>
      <c r="AQ74" s="275">
        <f>IF(ISERROR((AQ25/'2001'!AQ25)),0,(AQ25/'2001'!AQ25))</f>
        <v>0.41363973313565605</v>
      </c>
      <c r="AR74" s="275">
        <f>IF(ISERROR((AR25/'2001'!AR25)),0,(AR25/'2001'!AR25))</f>
        <v>0.15229502108229742</v>
      </c>
      <c r="AS74" s="275">
        <f>IF(ISERROR((AS25/'2001'!AS25)),0,(AS25/'2001'!AS25))</f>
        <v>9.3457943925233641E-2</v>
      </c>
      <c r="AT74" s="276">
        <f>IF(ISERROR((AT25/'2001'!AT25)),0,(AT25/'2001'!AT25))</f>
        <v>0.5744117647058824</v>
      </c>
      <c r="AU74" s="276">
        <f>IF(ISERROR((AU25/'2001'!AU25)),0,(AU25/'2001'!AU25))</f>
        <v>0.24036352240676903</v>
      </c>
      <c r="AV74" s="282">
        <f>IF(ISERROR((AV25/'2001'!AV25)),0,(AV25/'2001'!AV25))</f>
        <v>0.16107403946572857</v>
      </c>
    </row>
    <row r="75" spans="1:48" x14ac:dyDescent="0.3">
      <c r="A75" s="363"/>
      <c r="B75" s="118" t="s">
        <v>47</v>
      </c>
      <c r="C75" s="289">
        <f>IF(ISERROR((C26/'2001'!C26)),0,(C26/'2001'!C26))</f>
        <v>0.14676616915422885</v>
      </c>
      <c r="D75" s="273">
        <f>IF(ISERROR((D26/'2001'!D26)),0,(D26/'2001'!D26))</f>
        <v>0.72580645161290325</v>
      </c>
      <c r="E75" s="273">
        <f>IF(ISERROR((E26/'2001'!E26)),0,(E26/'2001'!E26))</f>
        <v>0.21745439469320066</v>
      </c>
      <c r="F75" s="273">
        <f>IF(ISERROR((F26/'2001'!F26)),0,(F26/'2001'!F26))</f>
        <v>-0.13692946058091288</v>
      </c>
      <c r="G75" s="273">
        <f>IF(ISERROR((G26/'2001'!G26)),0,(G26/'2001'!G26))</f>
        <v>0.19176954732510287</v>
      </c>
      <c r="H75" s="273">
        <f>IF(ISERROR((H26/'2001'!H26)),0,(H26/'2001'!H26))</f>
        <v>0.20338983050847459</v>
      </c>
      <c r="I75" s="273">
        <f>IF(ISERROR((I26/'2001'!I26)),0,(I26/'2001'!I26))</f>
        <v>0.1062523973916379</v>
      </c>
      <c r="J75" s="273">
        <f>IF(ISERROR((J26/'2001'!J26)),0,(J26/'2001'!J26))</f>
        <v>0.80508474576271183</v>
      </c>
      <c r="K75" s="273">
        <f>IF(ISERROR((K26/'2001'!K26)),0,(K26/'2001'!K26))</f>
        <v>0.56090651558073656</v>
      </c>
      <c r="L75" s="273">
        <f>IF(ISERROR((L26/'2001'!L26)),0,(L26/'2001'!L26))</f>
        <v>0.72108843537414968</v>
      </c>
      <c r="M75" s="273">
        <f>IF(ISERROR((M26/'2001'!M26)),0,(M26/'2001'!M26))</f>
        <v>0.15229257641921398</v>
      </c>
      <c r="N75" s="273">
        <f>IF(ISERROR((N26/'2001'!N26)),0,(N26/'2001'!N26))</f>
        <v>0.21063607924921793</v>
      </c>
      <c r="O75" s="273">
        <f>IF(ISERROR((O26/'2001'!O26)),0,(O26/'2001'!O26))</f>
        <v>0.19688163114678475</v>
      </c>
      <c r="P75" s="273">
        <f>IF(ISERROR((P26/'2001'!P26)),0,(P26/'2001'!P26))</f>
        <v>0.33750745378652358</v>
      </c>
      <c r="Q75" s="273">
        <f>IF(ISERROR((Q26/'2001'!Q26)),0,(Q26/'2001'!Q26))</f>
        <v>0.20697923356882894</v>
      </c>
      <c r="R75" s="273">
        <f>IF(ISERROR((R26/'2001'!R26)),0,(R26/'2001'!R26))</f>
        <v>0.1306367550419216</v>
      </c>
      <c r="S75" s="273">
        <f>IF(ISERROR((S26/'2001'!S26)),0,(S26/'2001'!S26))</f>
        <v>0.10727465010575582</v>
      </c>
      <c r="T75" s="273">
        <f>IF(ISERROR((T26/'2001'!T26)),0,(T26/'2001'!T26))</f>
        <v>0.24432683684393736</v>
      </c>
      <c r="U75" s="273">
        <f>IF(ISERROR((U26/'2001'!U26)),0,(U26/'2001'!U26))</f>
        <v>0.17453697098883023</v>
      </c>
      <c r="V75" s="290">
        <f>IF(ISERROR((V26/'2001'!V26)),0,(V26/'2001'!V26))</f>
        <v>0.21144783307205836</v>
      </c>
      <c r="W75" s="279">
        <f>IF(ISERROR((W26/'2001'!W26)),0,(W26/'2001'!W26))</f>
        <v>0.57205240174672489</v>
      </c>
      <c r="X75" s="279">
        <f>IF(ISERROR((X26/'2001'!X26)),0,(X26/'2001'!X26))</f>
        <v>0.64976958525345618</v>
      </c>
      <c r="Y75" s="279">
        <f>IF(ISERROR((Y26/'2001'!Y26)),0,(Y26/'2001'!Y26))</f>
        <v>0.52327090673094756</v>
      </c>
      <c r="Z75" s="279">
        <f>IF(ISERROR((Z26/'2001'!Z26)),0,(Z26/'2001'!Z26))</f>
        <v>-9.3471280770602919E-2</v>
      </c>
      <c r="AA75" s="279">
        <f>IF(ISERROR((AA26/'2001'!AA26)),0,(AA26/'2001'!AA26))</f>
        <v>8.4302325581395346E-2</v>
      </c>
      <c r="AB75" s="279">
        <f>IF(ISERROR((AB26/'2001'!AB26)),0,(AB26/'2001'!AB26))</f>
        <v>3.1223628691983123E-2</v>
      </c>
      <c r="AC75" s="279">
        <f>IF(ISERROR((AC26/'2001'!AC26)),0,(AC26/'2001'!AC26))</f>
        <v>0.13793810207009632</v>
      </c>
      <c r="AD75" s="279">
        <f>IF(ISERROR((AD26/'2001'!AD26)),0,(AD26/'2001'!AD26))</f>
        <v>1.4258754455860768E-2</v>
      </c>
      <c r="AE75" s="279">
        <f>IF(ISERROR((AE26/'2001'!AE26)),0,(AE26/'2001'!AE26))</f>
        <v>1.6764839148164928E-2</v>
      </c>
      <c r="AF75" s="279">
        <f>IF(ISERROR((AF26/'2001'!AF26)),0,(AF26/'2001'!AF26))</f>
        <v>8.0523055746730895E-2</v>
      </c>
      <c r="AG75" s="279">
        <f>IF(ISERROR((AG26/'2001'!AG26)),0,(AG26/'2001'!AG26))</f>
        <v>0.61654135338345861</v>
      </c>
      <c r="AH75" s="279">
        <f>IF(ISERROR((AH26/'2001'!AH26)),0,(AH26/'2001'!AH26))</f>
        <v>0.31329113924050633</v>
      </c>
      <c r="AI75" s="279">
        <f>IF(ISERROR((AI26/'2001'!AI26)),0,(AI26/'2001'!AI26))</f>
        <v>0.26287262872628725</v>
      </c>
      <c r="AJ75" s="279">
        <f>IF(ISERROR((AJ26/'2001'!AJ26)),0,(AJ26/'2001'!AJ26))</f>
        <v>-5.0632911392405063E-2</v>
      </c>
      <c r="AK75" s="280">
        <f>IF(ISERROR((AK26/'2001'!AK26)),0,(AK26/'2001'!AK26))</f>
        <v>0.21791559000861327</v>
      </c>
      <c r="AL75" s="280">
        <f>IF(ISERROR((AL26/'2001'!AL26)),0,(AL26/'2001'!AL26))</f>
        <v>9.372746935832732E-2</v>
      </c>
      <c r="AM75" s="280">
        <f>IF(ISERROR((AM26/'2001'!AM26)),0,(AM26/'2001'!AM26))</f>
        <v>0.10638297872340426</v>
      </c>
      <c r="AN75" s="280">
        <f>IF(ISERROR((AN26/'2001'!AN26)),0,(AN26/'2001'!AN26))</f>
        <v>0.29424837763356743</v>
      </c>
      <c r="AO75" s="280">
        <f>IF(ISERROR((AO26/'2001'!AO26)),0,(AO26/'2001'!AO26))</f>
        <v>6.8050357264375636E-4</v>
      </c>
      <c r="AP75" s="280">
        <f>IF(ISERROR((AP26/'2001'!AP26)),0,(AP26/'2001'!AP26))</f>
        <v>0.16596470375442496</v>
      </c>
      <c r="AQ75" s="280">
        <f>IF(ISERROR((AQ26/'2001'!AQ26)),0,(AQ26/'2001'!AQ26))</f>
        <v>0.45563351217498971</v>
      </c>
      <c r="AR75" s="280">
        <f>IF(ISERROR((AR26/'2001'!AR26)),0,(AR26/'2001'!AR26))</f>
        <v>0.17269611238389543</v>
      </c>
      <c r="AS75" s="280">
        <f>IF(ISERROR((AS26/'2001'!AS26)),0,(AS26/'2001'!AS26))</f>
        <v>0.1333244716203642</v>
      </c>
      <c r="AT75" s="281">
        <f>IF(ISERROR((AT26/'2001'!AT26)),0,(AT26/'2001'!AT26))</f>
        <v>0.58710855949895613</v>
      </c>
      <c r="AU75" s="281">
        <f>IF(ISERROR((AU26/'2001'!AU26)),0,(AU26/'2001'!AU26))</f>
        <v>0.23827087636470937</v>
      </c>
      <c r="AV75" s="282">
        <f>IF(ISERROR((AV26/'2001'!AV26)),0,(AV26/'2001'!AV26))</f>
        <v>0.21211438980490588</v>
      </c>
    </row>
    <row r="76" spans="1:48" x14ac:dyDescent="0.3">
      <c r="A76" s="363"/>
      <c r="B76" s="119" t="s">
        <v>16</v>
      </c>
      <c r="C76" s="291">
        <f>IF(ISERROR((C27/'2001'!C27)),0,(C27/'2001'!C27))</f>
        <v>-0.5</v>
      </c>
      <c r="D76" s="274">
        <f>IF(ISERROR((D27/'2001'!D27)),0,(D27/'2001'!D27))</f>
        <v>0</v>
      </c>
      <c r="E76" s="274">
        <f>IF(ISERROR((E27/'2001'!E27)),0,(E27/'2001'!E27))</f>
        <v>7.666666666666667</v>
      </c>
      <c r="F76" s="274">
        <f>IF(ISERROR((F27/'2001'!F27)),0,(F27/'2001'!F27))</f>
        <v>-1</v>
      </c>
      <c r="G76" s="274">
        <f>IF(ISERROR((G27/'2001'!G27)),0,(G27/'2001'!G27))</f>
        <v>0</v>
      </c>
      <c r="H76" s="274">
        <f>IF(ISERROR((H27/'2001'!H27)),0,(H27/'2001'!H27))</f>
        <v>-0.5</v>
      </c>
      <c r="I76" s="274">
        <f>IF(ISERROR((I27/'2001'!I27)),0,(I27/'2001'!I27))</f>
        <v>-0.42857142857142855</v>
      </c>
      <c r="J76" s="274">
        <f>IF(ISERROR((J27/'2001'!J27)),0,(J27/'2001'!J27))</f>
        <v>0</v>
      </c>
      <c r="K76" s="274">
        <f>IF(ISERROR((K27/'2001'!K27)),0,(K27/'2001'!K27))</f>
        <v>0.33333333333333331</v>
      </c>
      <c r="L76" s="274">
        <f>IF(ISERROR((L27/'2001'!L27)),0,(L27/'2001'!L27))</f>
        <v>-0.66666666666666663</v>
      </c>
      <c r="M76" s="274">
        <f>IF(ISERROR((M27/'2001'!M27)),0,(M27/'2001'!M27))</f>
        <v>-0.33333333333333331</v>
      </c>
      <c r="N76" s="274">
        <f>IF(ISERROR((N27/'2001'!N27)),0,(N27/'2001'!N27))</f>
        <v>0</v>
      </c>
      <c r="O76" s="279">
        <f>IF(ISERROR((O27/'2001'!O27)),0,(O27/'2001'!O27))</f>
        <v>5.3571428571428568E-2</v>
      </c>
      <c r="P76" s="274">
        <f>IF(ISERROR((P27/'2001'!P27)),0,(P27/'2001'!P27))</f>
        <v>3</v>
      </c>
      <c r="Q76" s="279">
        <f>IF(ISERROR((Q27/'2001'!Q27)),0,(Q27/'2001'!Q27))</f>
        <v>0.46153846153846156</v>
      </c>
      <c r="R76" s="274">
        <f>IF(ISERROR((R27/'2001'!R27)),0,(R27/'2001'!R27))</f>
        <v>-0.58333333333333337</v>
      </c>
      <c r="S76" s="274">
        <f>IF(ISERROR((S27/'2001'!S27)),0,(S27/'2001'!S27))</f>
        <v>0.125</v>
      </c>
      <c r="T76" s="274">
        <f>IF(ISERROR((T27/'2001'!T27)),0,(T27/'2001'!T27))</f>
        <v>0.10377600821988184</v>
      </c>
      <c r="U76" s="274">
        <f>IF(ISERROR((U27/'2001'!U27)),0,(U27/'2001'!U27))</f>
        <v>6.8014705882352935E-2</v>
      </c>
      <c r="V76" s="279">
        <f>IF(ISERROR((V27/'2001'!V27)),0,(V27/'2001'!V27))</f>
        <v>8.9716253895358367E-2</v>
      </c>
      <c r="W76" s="292">
        <f>IF(ISERROR((W27/'2001'!W27)),0,(W27/'2001'!W27))</f>
        <v>2.972481111785143E-2</v>
      </c>
      <c r="X76" s="274">
        <f>IF(ISERROR((X27/'2001'!X27)),0,(X27/'2001'!X27))</f>
        <v>2.3333333333333335</v>
      </c>
      <c r="Y76" s="274">
        <f>IF(ISERROR((Y27/'2001'!Y27)),0,(Y27/'2001'!Y27))</f>
        <v>9.5238095238095233E-2</v>
      </c>
      <c r="Z76" s="274">
        <f>IF(ISERROR((Z27/'2001'!Z27)),0,(Z27/'2001'!Z27))</f>
        <v>-0.34285714285714286</v>
      </c>
      <c r="AA76" s="274">
        <f>IF(ISERROR((AA27/'2001'!AA27)),0,(AA27/'2001'!AA27))</f>
        <v>-9.5238095238095233E-2</v>
      </c>
      <c r="AB76" s="274">
        <f>IF(ISERROR((AB27/'2001'!AB27)),0,(AB27/'2001'!AB27))</f>
        <v>0.42857142857142855</v>
      </c>
      <c r="AC76" s="274">
        <f>IF(ISERROR((AC27/'2001'!AC27)),0,(AC27/'2001'!AC27))</f>
        <v>0.65217391304347827</v>
      </c>
      <c r="AD76" s="274">
        <f>IF(ISERROR((AD27/'2001'!AD27)),0,(AD27/'2001'!AD27))</f>
        <v>-0.13461538461538461</v>
      </c>
      <c r="AE76" s="274">
        <f>IF(ISERROR((AE27/'2001'!AE27)),0,(AE27/'2001'!AE27))</f>
        <v>-0.13793103448275862</v>
      </c>
      <c r="AF76" s="274">
        <f>IF(ISERROR((AF27/'2001'!AF27)),0,(AF27/'2001'!AF27))</f>
        <v>0.32997311827956988</v>
      </c>
      <c r="AG76" s="274">
        <f>IF(ISERROR((AG27/'2001'!AG27)),0,(AG27/'2001'!AG27))</f>
        <v>0.33333333333333331</v>
      </c>
      <c r="AH76" s="274">
        <f>IF(ISERROR((AH27/'2001'!AH27)),0,(AH27/'2001'!AH27))</f>
        <v>-0.36363636363636365</v>
      </c>
      <c r="AI76" s="274">
        <f>IF(ISERROR((AI27/'2001'!AI27)),0,(AI27/'2001'!AI27))</f>
        <v>0</v>
      </c>
      <c r="AJ76" s="274">
        <f>IF(ISERROR((AJ27/'2001'!AJ27)),0,(AJ27/'2001'!AJ27))</f>
        <v>0</v>
      </c>
      <c r="AK76" s="275">
        <f>IF(ISERROR((AK27/'2001'!AK27)),0,(AK27/'2001'!AK27))</f>
        <v>9.5313741064336779E-2</v>
      </c>
      <c r="AL76" s="275">
        <f>IF(ISERROR((AL27/'2001'!AL27)),0,(AL27/'2001'!AL27))</f>
        <v>0.31501057082452433</v>
      </c>
      <c r="AM76" s="275">
        <f>IF(ISERROR((AM27/'2001'!AM27)),0,(AM27/'2001'!AM27))</f>
        <v>5</v>
      </c>
      <c r="AN76" s="275">
        <f>IF(ISERROR((AN27/'2001'!AN27)),0,(AN27/'2001'!AN27))</f>
        <v>-4.4117647058823532E-2</v>
      </c>
      <c r="AO76" s="275">
        <f>IF(ISERROR((AO27/'2001'!AO27)),0,(AO27/'2001'!AO27))</f>
        <v>0.32075471698113206</v>
      </c>
      <c r="AP76" s="275">
        <f>IF(ISERROR((AP27/'2001'!AP27)),0,(AP27/'2001'!AP27))</f>
        <v>0.30031097290093289</v>
      </c>
      <c r="AQ76" s="275">
        <f>IF(ISERROR((AQ27/'2001'!AQ27)),0,(AQ27/'2001'!AQ27))</f>
        <v>0.44303797468354428</v>
      </c>
      <c r="AR76" s="275">
        <f>IF(ISERROR((AR27/'2001'!AR27)),0,(AR27/'2001'!AR27))</f>
        <v>0.33082706766917291</v>
      </c>
      <c r="AS76" s="275">
        <f>IF(ISERROR((AS27/'2001'!AS27)),0,(AS27/'2001'!AS27))</f>
        <v>0.46666666666666667</v>
      </c>
      <c r="AT76" s="276">
        <f>IF(ISERROR((AT27/'2001'!AT27)),0,(AT27/'2001'!AT27))</f>
        <v>0.58691588785046733</v>
      </c>
      <c r="AU76" s="276">
        <f>IF(ISERROR((AU27/'2001'!AU27)),0,(AU27/'2001'!AU27))</f>
        <v>9.1703056768558958E-2</v>
      </c>
      <c r="AV76" s="282">
        <f>IF(ISERROR((AV27/'2001'!AV27)),0,(AV27/'2001'!AV27))</f>
        <v>8.7113214415726253E-2</v>
      </c>
    </row>
    <row r="77" spans="1:48" x14ac:dyDescent="0.3">
      <c r="A77" s="363"/>
      <c r="B77" s="119" t="s">
        <v>18</v>
      </c>
      <c r="C77" s="291">
        <f>IF(ISERROR((C28/'2001'!C28)),0,(C28/'2001'!C28))</f>
        <v>-0.42857142857142855</v>
      </c>
      <c r="D77" s="274">
        <f>IF(ISERROR((D28/'2001'!D28)),0,(D28/'2001'!D28))</f>
        <v>0.25</v>
      </c>
      <c r="E77" s="274">
        <f>IF(ISERROR((E28/'2001'!E28)),0,(E28/'2001'!E28))</f>
        <v>0.46575342465753422</v>
      </c>
      <c r="F77" s="274">
        <f>IF(ISERROR((F28/'2001'!F28)),0,(F28/'2001'!F28))</f>
        <v>0.16666666666666666</v>
      </c>
      <c r="G77" s="274">
        <f>IF(ISERROR((G28/'2001'!G28)),0,(G28/'2001'!G28))</f>
        <v>0.625</v>
      </c>
      <c r="H77" s="274">
        <f>IF(ISERROR((H28/'2001'!H28)),0,(H28/'2001'!H28))</f>
        <v>4.5454545454545456E-2</v>
      </c>
      <c r="I77" s="274">
        <f>IF(ISERROR((I28/'2001'!I28)),0,(I28/'2001'!I28))</f>
        <v>0.10714285714285714</v>
      </c>
      <c r="J77" s="274">
        <f>IF(ISERROR((J28/'2001'!J28)),0,(J28/'2001'!J28))</f>
        <v>0</v>
      </c>
      <c r="K77" s="274">
        <f>IF(ISERROR((K28/'2001'!K28)),0,(K28/'2001'!K28))</f>
        <v>2</v>
      </c>
      <c r="L77" s="274">
        <f>IF(ISERROR((L28/'2001'!L28)),0,(L28/'2001'!L28))</f>
        <v>0</v>
      </c>
      <c r="M77" s="274">
        <f>IF(ISERROR((M28/'2001'!M28)),0,(M28/'2001'!M28))</f>
        <v>-8.3333333333333329E-2</v>
      </c>
      <c r="N77" s="274">
        <f>IF(ISERROR((N28/'2001'!N28)),0,(N28/'2001'!N28))</f>
        <v>0</v>
      </c>
      <c r="O77" s="279">
        <f>IF(ISERROR((O28/'2001'!O28)),0,(O28/'2001'!O28))</f>
        <v>0.56310679611650483</v>
      </c>
      <c r="P77" s="274">
        <f>IF(ISERROR((P28/'2001'!P28)),0,(P28/'2001'!P28))</f>
        <v>-0.30303030303030304</v>
      </c>
      <c r="Q77" s="279">
        <f>IF(ISERROR((Q28/'2001'!Q28)),0,(Q28/'2001'!Q28))</f>
        <v>0.44351464435146443</v>
      </c>
      <c r="R77" s="274">
        <f>IF(ISERROR((R28/'2001'!R28)),0,(R28/'2001'!R28))</f>
        <v>-3.3333333333333333E-2</v>
      </c>
      <c r="S77" s="274">
        <f>IF(ISERROR((S28/'2001'!S28)),0,(S28/'2001'!S28))</f>
        <v>8.5106382978723402E-2</v>
      </c>
      <c r="T77" s="274">
        <f>IF(ISERROR((T28/'2001'!T28)),0,(T28/'2001'!T28))</f>
        <v>0.21146739778281082</v>
      </c>
      <c r="U77" s="274">
        <f>IF(ISERROR((U28/'2001'!U28)),0,(U28/'2001'!U28))</f>
        <v>8.32904884318766E-2</v>
      </c>
      <c r="V77" s="279">
        <f>IF(ISERROR((V28/'2001'!V28)),0,(V28/'2001'!V28))</f>
        <v>0.18561440475050284</v>
      </c>
      <c r="W77" s="274">
        <f>IF(ISERROR((W28/'2001'!W28)),0,(W28/'2001'!W28))</f>
        <v>0.8</v>
      </c>
      <c r="X77" s="292">
        <f>IF(ISERROR((X28/'2001'!X28)),0,(X28/'2001'!X28))</f>
        <v>0.19369069227764629</v>
      </c>
      <c r="Y77" s="274">
        <f>IF(ISERROR((Y28/'2001'!Y28)),0,(Y28/'2001'!Y28))</f>
        <v>0.16977428851815504</v>
      </c>
      <c r="Z77" s="274">
        <f>IF(ISERROR((Z28/'2001'!Z28)),0,(Z28/'2001'!Z28))</f>
        <v>-0.1111111111111111</v>
      </c>
      <c r="AA77" s="274">
        <f>IF(ISERROR((AA28/'2001'!AA28)),0,(AA28/'2001'!AA28))</f>
        <v>-0.66666666666666663</v>
      </c>
      <c r="AB77" s="274">
        <f>IF(ISERROR((AB28/'2001'!AB28)),0,(AB28/'2001'!AB28))</f>
        <v>0.5</v>
      </c>
      <c r="AC77" s="274">
        <f>IF(ISERROR((AC28/'2001'!AC28)),0,(AC28/'2001'!AC28))</f>
        <v>-0.21052631578947367</v>
      </c>
      <c r="AD77" s="274">
        <f>IF(ISERROR((AD28/'2001'!AD28)),0,(AD28/'2001'!AD28))</f>
        <v>-0.5</v>
      </c>
      <c r="AE77" s="274">
        <f>IF(ISERROR((AE28/'2001'!AE28)),0,(AE28/'2001'!AE28))</f>
        <v>0</v>
      </c>
      <c r="AF77" s="274">
        <f>IF(ISERROR((AF28/'2001'!AF28)),0,(AF28/'2001'!AF28))</f>
        <v>0.77777777777777779</v>
      </c>
      <c r="AG77" s="274">
        <f>IF(ISERROR((AG28/'2001'!AG28)),0,(AG28/'2001'!AG28))</f>
        <v>3.3333333333333335</v>
      </c>
      <c r="AH77" s="274">
        <f>IF(ISERROR((AH28/'2001'!AH28)),0,(AH28/'2001'!AH28))</f>
        <v>0.66666666666666663</v>
      </c>
      <c r="AI77" s="274">
        <f>IF(ISERROR((AI28/'2001'!AI28)),0,(AI28/'2001'!AI28))</f>
        <v>-0.16666666666666666</v>
      </c>
      <c r="AJ77" s="274">
        <f>IF(ISERROR((AJ28/'2001'!AJ28)),0,(AJ28/'2001'!AJ28))</f>
        <v>0</v>
      </c>
      <c r="AK77" s="275">
        <f>IF(ISERROR((AK28/'2001'!AK28)),0,(AK28/'2001'!AK28))</f>
        <v>-6.6666666666666666E-2</v>
      </c>
      <c r="AL77" s="275">
        <f>IF(ISERROR((AL28/'2001'!AL28)),0,(AL28/'2001'!AL28))</f>
        <v>-0.52941176470588236</v>
      </c>
      <c r="AM77" s="275">
        <f>IF(ISERROR((AM28/'2001'!AM28)),0,(AM28/'2001'!AM28))</f>
        <v>3</v>
      </c>
      <c r="AN77" s="275">
        <f>IF(ISERROR((AN28/'2001'!AN28)),0,(AN28/'2001'!AN28))</f>
        <v>8.0379467568760118E-2</v>
      </c>
      <c r="AO77" s="275">
        <f>IF(ISERROR((AO28/'2001'!AO28)),0,(AO28/'2001'!AO28))</f>
        <v>0.3611111111111111</v>
      </c>
      <c r="AP77" s="275">
        <f>IF(ISERROR((AP28/'2001'!AP28)),0,(AP28/'2001'!AP28))</f>
        <v>-0.1111111111111111</v>
      </c>
      <c r="AQ77" s="275">
        <f>IF(ISERROR((AQ28/'2001'!AQ28)),0,(AQ28/'2001'!AQ28))</f>
        <v>-0.27777777777777779</v>
      </c>
      <c r="AR77" s="275">
        <f>IF(ISERROR((AR28/'2001'!AR28)),0,(AR28/'2001'!AR28))</f>
        <v>0.189873417721519</v>
      </c>
      <c r="AS77" s="275">
        <f>IF(ISERROR((AS28/'2001'!AS28)),0,(AS28/'2001'!AS28))</f>
        <v>-0.45238095238095238</v>
      </c>
      <c r="AT77" s="276">
        <f>IF(ISERROR((AT28/'2001'!AT28)),0,(AT28/'2001'!AT28))</f>
        <v>0.17547568710359407</v>
      </c>
      <c r="AU77" s="276">
        <f>IF(ISERROR((AU28/'2001'!AU28)),0,(AU28/'2001'!AU28))</f>
        <v>5.1886792452830191E-2</v>
      </c>
      <c r="AV77" s="282">
        <f>IF(ISERROR((AV28/'2001'!AV28)),0,(AV28/'2001'!AV28))</f>
        <v>0.16833335710923122</v>
      </c>
    </row>
    <row r="78" spans="1:48" x14ac:dyDescent="0.3">
      <c r="A78" s="363"/>
      <c r="B78" s="119" t="s">
        <v>17</v>
      </c>
      <c r="C78" s="291">
        <f>IF(ISERROR((C29/'2001'!C29)),0,(C29/'2001'!C29))</f>
        <v>-7.6923076923076927E-2</v>
      </c>
      <c r="D78" s="274">
        <f>IF(ISERROR((D29/'2001'!D29)),0,(D29/'2001'!D29))</f>
        <v>0</v>
      </c>
      <c r="E78" s="274">
        <f>IF(ISERROR((E29/'2001'!E29)),0,(E29/'2001'!E29))</f>
        <v>0.32054176072234764</v>
      </c>
      <c r="F78" s="274">
        <f>IF(ISERROR((F29/'2001'!F29)),0,(F29/'2001'!F29))</f>
        <v>-0.5</v>
      </c>
      <c r="G78" s="274">
        <f>IF(ISERROR((G29/'2001'!G29)),0,(G29/'2001'!G29))</f>
        <v>-0.12121212121212122</v>
      </c>
      <c r="H78" s="274">
        <f>IF(ISERROR((H29/'2001'!H29)),0,(H29/'2001'!H29))</f>
        <v>4.1666666666666664E-2</v>
      </c>
      <c r="I78" s="274">
        <f>IF(ISERROR((I29/'2001'!I29)),0,(I29/'2001'!I29))</f>
        <v>0.15</v>
      </c>
      <c r="J78" s="274">
        <f>IF(ISERROR((J29/'2001'!J29)),0,(J29/'2001'!J29))</f>
        <v>0</v>
      </c>
      <c r="K78" s="274">
        <f>IF(ISERROR((K29/'2001'!K29)),0,(K29/'2001'!K29))</f>
        <v>0.23076923076923078</v>
      </c>
      <c r="L78" s="274">
        <f>IF(ISERROR((L29/'2001'!L29)),0,(L29/'2001'!L29))</f>
        <v>1.6666666666666667</v>
      </c>
      <c r="M78" s="274">
        <f>IF(ISERROR((M29/'2001'!M29)),0,(M29/'2001'!M29))</f>
        <v>0.8571428571428571</v>
      </c>
      <c r="N78" s="274">
        <f>IF(ISERROR((N29/'2001'!N29)),0,(N29/'2001'!N29))</f>
        <v>1.6666666666666667</v>
      </c>
      <c r="O78" s="279">
        <f>IF(ISERROR((O29/'2001'!O29)),0,(O29/'2001'!O29))</f>
        <v>0.25153374233128833</v>
      </c>
      <c r="P78" s="274">
        <f>IF(ISERROR((P29/'2001'!P29)),0,(P29/'2001'!P29))</f>
        <v>3.7735849056603772E-2</v>
      </c>
      <c r="Q78" s="279">
        <f>IF(ISERROR((Q29/'2001'!Q29)),0,(Q29/'2001'!Q29))</f>
        <v>0.2269272529858849</v>
      </c>
      <c r="R78" s="274">
        <f>IF(ISERROR((R29/'2001'!R29)),0,(R29/'2001'!R29))</f>
        <v>0.25120772946859904</v>
      </c>
      <c r="S78" s="274">
        <f>IF(ISERROR((S29/'2001'!S29)),0,(S29/'2001'!S29))</f>
        <v>0.31578947368421051</v>
      </c>
      <c r="T78" s="274">
        <f>IF(ISERROR((T29/'2001'!T29)),0,(T29/'2001'!T29))</f>
        <v>0.14902530779753762</v>
      </c>
      <c r="U78" s="274">
        <f>IF(ISERROR((U29/'2001'!U29)),0,(U29/'2001'!U29))</f>
        <v>0.1066987565182511</v>
      </c>
      <c r="V78" s="279">
        <f>IF(ISERROR((V29/'2001'!V29)),0,(V29/'2001'!V29))</f>
        <v>0.13484817398440707</v>
      </c>
      <c r="W78" s="274">
        <f>IF(ISERROR((W29/'2001'!W29)),0,(W29/'2001'!W29))</f>
        <v>-0.32</v>
      </c>
      <c r="X78" s="274">
        <f>IF(ISERROR((X29/'2001'!X29)),0,(X29/'2001'!X29))</f>
        <v>0.58898305084745761</v>
      </c>
      <c r="Y78" s="292">
        <f>IF(ISERROR((Y29/'2001'!Y29)),0,(Y29/'2001'!Y29))</f>
        <v>8.2929059460008642E-2</v>
      </c>
      <c r="Z78" s="274">
        <f>IF(ISERROR((Z29/'2001'!Z29)),0,(Z29/'2001'!Z29))</f>
        <v>-0.14285714285714285</v>
      </c>
      <c r="AA78" s="274">
        <f>IF(ISERROR((AA29/'2001'!AA29)),0,(AA29/'2001'!AA29))</f>
        <v>-0.66666666666666663</v>
      </c>
      <c r="AB78" s="274">
        <f>IF(ISERROR((AB29/'2001'!AB29)),0,(AB29/'2001'!AB29))</f>
        <v>-0.3888888888888889</v>
      </c>
      <c r="AC78" s="274">
        <f>IF(ISERROR((AC29/'2001'!AC29)),0,(AC29/'2001'!AC29))</f>
        <v>7.407407407407407E-2</v>
      </c>
      <c r="AD78" s="274">
        <f>IF(ISERROR((AD29/'2001'!AD29)),0,(AD29/'2001'!AD29))</f>
        <v>-0.15</v>
      </c>
      <c r="AE78" s="274">
        <f>IF(ISERROR((AE29/'2001'!AE29)),0,(AE29/'2001'!AE29))</f>
        <v>-0.4</v>
      </c>
      <c r="AF78" s="274">
        <f>IF(ISERROR((AF29/'2001'!AF29)),0,(AF29/'2001'!AF29))</f>
        <v>1.4</v>
      </c>
      <c r="AG78" s="274">
        <f>IF(ISERROR((AG29/'2001'!AG29)),0,(AG29/'2001'!AG29))</f>
        <v>0.22222222222222221</v>
      </c>
      <c r="AH78" s="274">
        <f>IF(ISERROR((AH29/'2001'!AH29)),0,(AH29/'2001'!AH29))</f>
        <v>1</v>
      </c>
      <c r="AI78" s="274">
        <f>IF(ISERROR((AI29/'2001'!AI29)),0,(AI29/'2001'!AI29))</f>
        <v>-0.55555555555555558</v>
      </c>
      <c r="AJ78" s="274">
        <f>IF(ISERROR((AJ29/'2001'!AJ29)),0,(AJ29/'2001'!AJ29))</f>
        <v>0</v>
      </c>
      <c r="AK78" s="275">
        <f>IF(ISERROR((AK29/'2001'!AK29)),0,(AK29/'2001'!AK29))</f>
        <v>-0.375</v>
      </c>
      <c r="AL78" s="275">
        <f>IF(ISERROR((AL29/'2001'!AL29)),0,(AL29/'2001'!AL29))</f>
        <v>0.61111111111111116</v>
      </c>
      <c r="AM78" s="275">
        <f>IF(ISERROR((AM29/'2001'!AM29)),0,(AM29/'2001'!AM29))</f>
        <v>0.70588235294117652</v>
      </c>
      <c r="AN78" s="275">
        <f>IF(ISERROR((AN29/'2001'!AN29)),0,(AN29/'2001'!AN29))</f>
        <v>0.17336349121873337</v>
      </c>
      <c r="AO78" s="275">
        <f>IF(ISERROR((AO29/'2001'!AO29)),0,(AO29/'2001'!AO29))</f>
        <v>0.23214285714285715</v>
      </c>
      <c r="AP78" s="275">
        <f>IF(ISERROR((AP29/'2001'!AP29)),0,(AP29/'2001'!AP29))</f>
        <v>0.11278195488721804</v>
      </c>
      <c r="AQ78" s="275">
        <f>IF(ISERROR((AQ29/'2001'!AQ29)),0,(AQ29/'2001'!AQ29))</f>
        <v>-0.39285714285714285</v>
      </c>
      <c r="AR78" s="275">
        <f>IF(ISERROR((AR29/'2001'!AR29)),0,(AR29/'2001'!AR29))</f>
        <v>0.16083916083916083</v>
      </c>
      <c r="AS78" s="275">
        <f>IF(ISERROR((AS29/'2001'!AS29)),0,(AS29/'2001'!AS29))</f>
        <v>-0.40298507462686567</v>
      </c>
      <c r="AT78" s="276">
        <f>IF(ISERROR((AT29/'2001'!AT29)),0,(AT29/'2001'!AT29))</f>
        <v>0.99573560767590619</v>
      </c>
      <c r="AU78" s="276">
        <f>IF(ISERROR((AU29/'2001'!AU29)),0,(AU29/'2001'!AU29))</f>
        <v>0.38235294117647056</v>
      </c>
      <c r="AV78" s="282">
        <f>IF(ISERROR((AV29/'2001'!AV29)),0,(AV29/'2001'!AV29))</f>
        <v>0.11807215040451444</v>
      </c>
    </row>
    <row r="79" spans="1:48" x14ac:dyDescent="0.3">
      <c r="A79" s="363"/>
      <c r="B79" s="119" t="s">
        <v>19</v>
      </c>
      <c r="C79" s="291">
        <f>IF(ISERROR((C30/'2001'!C30)),0,(C30/'2001'!C30))</f>
        <v>-0.33333333333333331</v>
      </c>
      <c r="D79" s="274">
        <f>IF(ISERROR((D30/'2001'!D30)),0,(D30/'2001'!D30))</f>
        <v>0</v>
      </c>
      <c r="E79" s="274">
        <f>IF(ISERROR((E30/'2001'!E30)),0,(E30/'2001'!E30))</f>
        <v>-0.41176470588235292</v>
      </c>
      <c r="F79" s="274">
        <f>IF(ISERROR((F30/'2001'!F30)),0,(F30/'2001'!F30))</f>
        <v>-1</v>
      </c>
      <c r="G79" s="274">
        <f>IF(ISERROR((G30/'2001'!G30)),0,(G30/'2001'!G30))</f>
        <v>0</v>
      </c>
      <c r="H79" s="274">
        <f>IF(ISERROR((H30/'2001'!H30)),0,(H30/'2001'!H30))</f>
        <v>1</v>
      </c>
      <c r="I79" s="274">
        <f>IF(ISERROR((I30/'2001'!I30)),0,(I30/'2001'!I30))</f>
        <v>-0.125</v>
      </c>
      <c r="J79" s="274">
        <f>IF(ISERROR((J30/'2001'!J30)),0,(J30/'2001'!J30))</f>
        <v>0</v>
      </c>
      <c r="K79" s="274">
        <f>IF(ISERROR((K30/'2001'!K30)),0,(K30/'2001'!K30))</f>
        <v>0</v>
      </c>
      <c r="L79" s="274">
        <f>IF(ISERROR((L30/'2001'!L30)),0,(L30/'2001'!L30))</f>
        <v>0</v>
      </c>
      <c r="M79" s="274">
        <f>IF(ISERROR((M30/'2001'!M30)),0,(M30/'2001'!M30))</f>
        <v>0.15384615384615385</v>
      </c>
      <c r="N79" s="274">
        <f>IF(ISERROR((N30/'2001'!N30)),0,(N30/'2001'!N30))</f>
        <v>-0.16666666666666666</v>
      </c>
      <c r="O79" s="279">
        <f>IF(ISERROR((O30/'2001'!O30)),0,(O30/'2001'!O30))</f>
        <v>0</v>
      </c>
      <c r="P79" s="274">
        <f>IF(ISERROR((P30/'2001'!P30)),0,(P30/'2001'!P30))</f>
        <v>0</v>
      </c>
      <c r="Q79" s="279">
        <f>IF(ISERROR((Q30/'2001'!Q30)),0,(Q30/'2001'!Q30))</f>
        <v>0.2857142857142857</v>
      </c>
      <c r="R79" s="274">
        <f>IF(ISERROR((R30/'2001'!R30)),0,(R30/'2001'!R30))</f>
        <v>-0.53846153846153844</v>
      </c>
      <c r="S79" s="274">
        <f>IF(ISERROR((S30/'2001'!S30)),0,(S30/'2001'!S30))</f>
        <v>7.6923076923076927E-2</v>
      </c>
      <c r="T79" s="274">
        <f>IF(ISERROR((T30/'2001'!T30)),0,(T30/'2001'!T30))</f>
        <v>7.9671939074399525E-2</v>
      </c>
      <c r="U79" s="274">
        <f>IF(ISERROR((U30/'2001'!U30)),0,(U30/'2001'!U30))</f>
        <v>-0.14802462801436633</v>
      </c>
      <c r="V79" s="279">
        <f>IF(ISERROR((V30/'2001'!V30)),0,(V30/'2001'!V30))</f>
        <v>-7.938199254128929E-2</v>
      </c>
      <c r="W79" s="274">
        <f>IF(ISERROR((W30/'2001'!W30)),0,(W30/'2001'!W30))</f>
        <v>2.2222222222222223</v>
      </c>
      <c r="X79" s="274">
        <f>IF(ISERROR((X30/'2001'!X30)),0,(X30/'2001'!X30))</f>
        <v>0</v>
      </c>
      <c r="Y79" s="274">
        <f>IF(ISERROR((Y30/'2001'!Y30)),0,(Y30/'2001'!Y30))</f>
        <v>-0.5</v>
      </c>
      <c r="Z79" s="292">
        <f>IF(ISERROR((Z30/'2001'!Z30)),0,(Z30/'2001'!Z30))</f>
        <v>5.9008527056382326E-3</v>
      </c>
      <c r="AA79" s="274">
        <f>IF(ISERROR((AA30/'2001'!AA30)),0,(AA30/'2001'!AA30))</f>
        <v>0.40947546531302875</v>
      </c>
      <c r="AB79" s="274">
        <f>IF(ISERROR((AB30/'2001'!AB30)),0,(AB30/'2001'!AB30))</f>
        <v>-2.6646556058320763E-2</v>
      </c>
      <c r="AC79" s="274">
        <f>IF(ISERROR((AC30/'2001'!AC30)),0,(AC30/'2001'!AC30))</f>
        <v>6.5834279228149828E-2</v>
      </c>
      <c r="AD79" s="274">
        <f>IF(ISERROR((AD30/'2001'!AD30)),0,(AD30/'2001'!AD30))</f>
        <v>7.2520751419833995E-2</v>
      </c>
      <c r="AE79" s="274">
        <f>IF(ISERROR((AE30/'2001'!AE30)),0,(AE30/'2001'!AE30))</f>
        <v>7.1925754060324823E-2</v>
      </c>
      <c r="AF79" s="274">
        <f>IF(ISERROR((AF30/'2001'!AF30)),0,(AF30/'2001'!AF30))</f>
        <v>4.5454545454545456E-2</v>
      </c>
      <c r="AG79" s="274">
        <f>IF(ISERROR((AG30/'2001'!AG30)),0,(AG30/'2001'!AG30))</f>
        <v>-0.66666666666666663</v>
      </c>
      <c r="AH79" s="274">
        <f>IF(ISERROR((AH30/'2001'!AH30)),0,(AH30/'2001'!AH30))</f>
        <v>-0.36363636363636365</v>
      </c>
      <c r="AI79" s="274">
        <f>IF(ISERROR((AI30/'2001'!AI30)),0,(AI30/'2001'!AI30))</f>
        <v>0.14285714285714285</v>
      </c>
      <c r="AJ79" s="274">
        <f>IF(ISERROR((AJ30/'2001'!AJ30)),0,(AJ30/'2001'!AJ30))</f>
        <v>0</v>
      </c>
      <c r="AK79" s="275">
        <f>IF(ISERROR((AK30/'2001'!AK30)),0,(AK30/'2001'!AK30))</f>
        <v>2</v>
      </c>
      <c r="AL79" s="275">
        <f>IF(ISERROR((AL30/'2001'!AL30)),0,(AL30/'2001'!AL30))</f>
        <v>0.10545454545454545</v>
      </c>
      <c r="AM79" s="275">
        <f>IF(ISERROR((AM30/'2001'!AM30)),0,(AM30/'2001'!AM30))</f>
        <v>-0.33333333333333331</v>
      </c>
      <c r="AN79" s="275">
        <f>IF(ISERROR((AN30/'2001'!AN30)),0,(AN30/'2001'!AN30))</f>
        <v>0.42424242424242425</v>
      </c>
      <c r="AO79" s="275">
        <f>IF(ISERROR((AO30/'2001'!AO30)),0,(AO30/'2001'!AO30))</f>
        <v>0.10131195335276968</v>
      </c>
      <c r="AP79" s="275">
        <f>IF(ISERROR((AP30/'2001'!AP30)),0,(AP30/'2001'!AP30))</f>
        <v>2.1834061135371178E-2</v>
      </c>
      <c r="AQ79" s="275">
        <f>IF(ISERROR((AQ30/'2001'!AQ30)),0,(AQ30/'2001'!AQ30))</f>
        <v>0.38636363636363635</v>
      </c>
      <c r="AR79" s="275">
        <f>IF(ISERROR((AR30/'2001'!AR30)),0,(AR30/'2001'!AR30))</f>
        <v>0.16717325227963525</v>
      </c>
      <c r="AS79" s="275">
        <f>IF(ISERROR((AS30/'2001'!AS30)),0,(AS30/'2001'!AS30))</f>
        <v>-5.6338028169014086E-2</v>
      </c>
      <c r="AT79" s="276">
        <f>IF(ISERROR((AT30/'2001'!AT30)),0,(AT30/'2001'!AT30))</f>
        <v>0.48097826086956524</v>
      </c>
      <c r="AU79" s="276">
        <f>IF(ISERROR((AU30/'2001'!AU30)),0,(AU30/'2001'!AU30))</f>
        <v>3.9106145251396648E-2</v>
      </c>
      <c r="AV79" s="282">
        <f>IF(ISERROR((AV30/'2001'!AV30)),0,(AV30/'2001'!AV30))</f>
        <v>3.7645174209050863E-2</v>
      </c>
    </row>
    <row r="80" spans="1:48" x14ac:dyDescent="0.3">
      <c r="A80" s="363"/>
      <c r="B80" s="119" t="s">
        <v>20</v>
      </c>
      <c r="C80" s="291">
        <f>IF(ISERROR((C31/'2001'!C31)),0,(C31/'2001'!C31))</f>
        <v>0</v>
      </c>
      <c r="D80" s="274">
        <f>IF(ISERROR((D31/'2001'!D31)),0,(D31/'2001'!D31))</f>
        <v>0</v>
      </c>
      <c r="E80" s="274">
        <f>IF(ISERROR((E31/'2001'!E31)),0,(E31/'2001'!E31))</f>
        <v>2</v>
      </c>
      <c r="F80" s="274">
        <f>IF(ISERROR((F31/'2001'!F31)),0,(F31/'2001'!F31))</f>
        <v>0</v>
      </c>
      <c r="G80" s="274">
        <f>IF(ISERROR((G31/'2001'!G31)),0,(G31/'2001'!G31))</f>
        <v>0</v>
      </c>
      <c r="H80" s="274">
        <f>IF(ISERROR((H31/'2001'!H31)),0,(H31/'2001'!H31))</f>
        <v>0</v>
      </c>
      <c r="I80" s="274">
        <f>IF(ISERROR((I31/'2001'!I31)),0,(I31/'2001'!I31))</f>
        <v>0.2</v>
      </c>
      <c r="J80" s="274">
        <f>IF(ISERROR((J31/'2001'!J31)),0,(J31/'2001'!J31))</f>
        <v>0</v>
      </c>
      <c r="K80" s="274">
        <f>IF(ISERROR((K31/'2001'!K31)),0,(K31/'2001'!K31))</f>
        <v>1</v>
      </c>
      <c r="L80" s="274">
        <f>IF(ISERROR((L31/'2001'!L31)),0,(L31/'2001'!L31))</f>
        <v>0</v>
      </c>
      <c r="M80" s="274">
        <f>IF(ISERROR((M31/'2001'!M31)),0,(M31/'2001'!M31))</f>
        <v>0.33333333333333331</v>
      </c>
      <c r="N80" s="274">
        <f>IF(ISERROR((N31/'2001'!N31)),0,(N31/'2001'!N31))</f>
        <v>-0.33333333333333331</v>
      </c>
      <c r="O80" s="279">
        <f>IF(ISERROR((O31/'2001'!O31)),0,(O31/'2001'!O31))</f>
        <v>0.76923076923076927</v>
      </c>
      <c r="P80" s="274">
        <f>IF(ISERROR((P31/'2001'!P31)),0,(P31/'2001'!P31))</f>
        <v>-0.44444444444444442</v>
      </c>
      <c r="Q80" s="279">
        <f>IF(ISERROR((Q31/'2001'!Q31)),0,(Q31/'2001'!Q31))</f>
        <v>0.45714285714285713</v>
      </c>
      <c r="R80" s="274">
        <f>IF(ISERROR((R31/'2001'!R31)),0,(R31/'2001'!R31))</f>
        <v>0</v>
      </c>
      <c r="S80" s="274">
        <f>IF(ISERROR((S31/'2001'!S31)),0,(S31/'2001'!S31))</f>
        <v>-0.3</v>
      </c>
      <c r="T80" s="274">
        <f>IF(ISERROR((T31/'2001'!T31)),0,(T31/'2001'!T31))</f>
        <v>0.24452133794694347</v>
      </c>
      <c r="U80" s="274">
        <f>IF(ISERROR((U31/'2001'!U31)),0,(U31/'2001'!U31))</f>
        <v>-0.18848653667595172</v>
      </c>
      <c r="V80" s="279">
        <f>IF(ISERROR((V31/'2001'!V31)),0,(V31/'2001'!V31))</f>
        <v>7.719546742209632E-2</v>
      </c>
      <c r="W80" s="274">
        <f>IF(ISERROR((W31/'2001'!W31)),0,(W31/'2001'!W31))</f>
        <v>-0.17647058823529413</v>
      </c>
      <c r="X80" s="274">
        <f>IF(ISERROR((X31/'2001'!X31)),0,(X31/'2001'!X31))</f>
        <v>0</v>
      </c>
      <c r="Y80" s="274">
        <f>IF(ISERROR((Y31/'2001'!Y31)),0,(Y31/'2001'!Y31))</f>
        <v>0</v>
      </c>
      <c r="Z80" s="274">
        <f>IF(ISERROR((Z31/'2001'!Z31)),0,(Z31/'2001'!Z31))</f>
        <v>-2.4691358024691357E-2</v>
      </c>
      <c r="AA80" s="292">
        <f>IF(ISERROR((AA31/'2001'!AA31)),0,(AA31/'2001'!AA31))</f>
        <v>8.8814394474848041E-2</v>
      </c>
      <c r="AB80" s="274">
        <f>IF(ISERROR((AB31/'2001'!AB31)),0,(AB31/'2001'!AB31))</f>
        <v>-0.19750501613888161</v>
      </c>
      <c r="AC80" s="274">
        <f>IF(ISERROR((AC31/'2001'!AC31)),0,(AC31/'2001'!AC31))</f>
        <v>2.982107355864811E-2</v>
      </c>
      <c r="AD80" s="274">
        <f>IF(ISERROR((AD31/'2001'!AD31)),0,(AD31/'2001'!AD31))</f>
        <v>0.10288808664259928</v>
      </c>
      <c r="AE80" s="274">
        <f>IF(ISERROR((AE31/'2001'!AE31)),0,(AE31/'2001'!AE31))</f>
        <v>1.1745646010530578E-2</v>
      </c>
      <c r="AF80" s="274">
        <f>IF(ISERROR((AF31/'2001'!AF31)),0,(AF31/'2001'!AF31))</f>
        <v>0.95238095238095233</v>
      </c>
      <c r="AG80" s="274">
        <f>IF(ISERROR((AG31/'2001'!AG31)),0,(AG31/'2001'!AG31))</f>
        <v>-0.4</v>
      </c>
      <c r="AH80" s="274">
        <f>IF(ISERROR((AH31/'2001'!AH31)),0,(AH31/'2001'!AH31))</f>
        <v>0.54838709677419351</v>
      </c>
      <c r="AI80" s="274">
        <f>IF(ISERROR((AI31/'2001'!AI31)),0,(AI31/'2001'!AI31))</f>
        <v>0.46153846153846156</v>
      </c>
      <c r="AJ80" s="274">
        <f>IF(ISERROR((AJ31/'2001'!AJ31)),0,(AJ31/'2001'!AJ31))</f>
        <v>0</v>
      </c>
      <c r="AK80" s="275">
        <f>IF(ISERROR((AK31/'2001'!AK31)),0,(AK31/'2001'!AK31))</f>
        <v>0.76923076923076927</v>
      </c>
      <c r="AL80" s="275">
        <f>IF(ISERROR((AL31/'2001'!AL31)),0,(AL31/'2001'!AL31))</f>
        <v>-4.2780748663101602E-2</v>
      </c>
      <c r="AM80" s="275">
        <f>IF(ISERROR((AM31/'2001'!AM31)),0,(AM31/'2001'!AM31))</f>
        <v>2.3333333333333335</v>
      </c>
      <c r="AN80" s="275">
        <f>IF(ISERROR((AN31/'2001'!AN31)),0,(AN31/'2001'!AN31))</f>
        <v>0.41379310344827586</v>
      </c>
      <c r="AO80" s="275">
        <f>IF(ISERROR((AO31/'2001'!AO31)),0,(AO31/'2001'!AO31))</f>
        <v>0.31567187998723267</v>
      </c>
      <c r="AP80" s="275">
        <f>IF(ISERROR((AP31/'2001'!AP31)),0,(AP31/'2001'!AP31))</f>
        <v>0.5130434782608696</v>
      </c>
      <c r="AQ80" s="275">
        <f>IF(ISERROR((AQ31/'2001'!AQ31)),0,(AQ31/'2001'!AQ31))</f>
        <v>0.29483925549915396</v>
      </c>
      <c r="AR80" s="275">
        <f>IF(ISERROR((AR31/'2001'!AR31)),0,(AR31/'2001'!AR31))</f>
        <v>0.13771517996870108</v>
      </c>
      <c r="AS80" s="275">
        <f>IF(ISERROR((AS31/'2001'!AS31)),0,(AS31/'2001'!AS31))</f>
        <v>2.1739130434782608E-2</v>
      </c>
      <c r="AT80" s="276">
        <f>IF(ISERROR((AT31/'2001'!AT31)),0,(AT31/'2001'!AT31))</f>
        <v>0.16615067079463364</v>
      </c>
      <c r="AU80" s="276">
        <f>IF(ISERROR((AU31/'2001'!AU31)),0,(AU31/'2001'!AU31))</f>
        <v>7.28744939271255E-2</v>
      </c>
      <c r="AV80" s="282">
        <f>IF(ISERROR((AV31/'2001'!AV31)),0,(AV31/'2001'!AV31))</f>
        <v>6.064401177503486E-2</v>
      </c>
    </row>
    <row r="81" spans="1:48" x14ac:dyDescent="0.3">
      <c r="A81" s="363"/>
      <c r="B81" s="119" t="s">
        <v>21</v>
      </c>
      <c r="C81" s="291">
        <f>IF(ISERROR((C32/'2001'!C32)),0,(C32/'2001'!C32))</f>
        <v>-0.16666666666666666</v>
      </c>
      <c r="D81" s="274">
        <f>IF(ISERROR((D32/'2001'!D32)),0,(D32/'2001'!D32))</f>
        <v>0</v>
      </c>
      <c r="E81" s="274">
        <f>IF(ISERROR((E32/'2001'!E32)),0,(E32/'2001'!E32))</f>
        <v>0</v>
      </c>
      <c r="F81" s="274">
        <f>IF(ISERROR((F32/'2001'!F32)),0,(F32/'2001'!F32))</f>
        <v>-1</v>
      </c>
      <c r="G81" s="274">
        <f>IF(ISERROR((G32/'2001'!G32)),0,(G32/'2001'!G32))</f>
        <v>0</v>
      </c>
      <c r="H81" s="274">
        <f>IF(ISERROR((H32/'2001'!H32)),0,(H32/'2001'!H32))</f>
        <v>0</v>
      </c>
      <c r="I81" s="274">
        <f>IF(ISERROR((I32/'2001'!I32)),0,(I32/'2001'!I32))</f>
        <v>-0.16666666666666666</v>
      </c>
      <c r="J81" s="274">
        <f>IF(ISERROR((J32/'2001'!J32)),0,(J32/'2001'!J32))</f>
        <v>0</v>
      </c>
      <c r="K81" s="274">
        <f>IF(ISERROR((K32/'2001'!K32)),0,(K32/'2001'!K32))</f>
        <v>0</v>
      </c>
      <c r="L81" s="274">
        <f>IF(ISERROR((L32/'2001'!L32)),0,(L32/'2001'!L32))</f>
        <v>0</v>
      </c>
      <c r="M81" s="274">
        <f>IF(ISERROR((M32/'2001'!M32)),0,(M32/'2001'!M32))</f>
        <v>0.66666666666666663</v>
      </c>
      <c r="N81" s="274">
        <f>IF(ISERROR((N32/'2001'!N32)),0,(N32/'2001'!N32))</f>
        <v>0.33333333333333331</v>
      </c>
      <c r="O81" s="279">
        <f>IF(ISERROR((O32/'2001'!O32)),0,(O32/'2001'!O32))</f>
        <v>1</v>
      </c>
      <c r="P81" s="274">
        <f>IF(ISERROR((P32/'2001'!P32)),0,(P32/'2001'!P32))</f>
        <v>0.44444444444444442</v>
      </c>
      <c r="Q81" s="279">
        <f>IF(ISERROR((Q32/'2001'!Q32)),0,(Q32/'2001'!Q32))</f>
        <v>0.84848484848484851</v>
      </c>
      <c r="R81" s="274">
        <f>IF(ISERROR((R32/'2001'!R32)),0,(R32/'2001'!R32))</f>
        <v>0</v>
      </c>
      <c r="S81" s="274">
        <f>IF(ISERROR((S32/'2001'!S32)),0,(S32/'2001'!S32))</f>
        <v>-0.5</v>
      </c>
      <c r="T81" s="274">
        <f>IF(ISERROR((T32/'2001'!T32)),0,(T32/'2001'!T32))</f>
        <v>0.29153354632587858</v>
      </c>
      <c r="U81" s="274">
        <f>IF(ISERROR((U32/'2001'!U32)),0,(U32/'2001'!U32))</f>
        <v>0.19451812555260831</v>
      </c>
      <c r="V81" s="279">
        <f>IF(ISERROR((V32/'2001'!V32)),0,(V32/'2001'!V32))</f>
        <v>0.25717409128177099</v>
      </c>
      <c r="W81" s="274">
        <f>IF(ISERROR((W32/'2001'!W32)),0,(W32/'2001'!W32))</f>
        <v>0</v>
      </c>
      <c r="X81" s="274">
        <f>IF(ISERROR((X32/'2001'!X32)),0,(X32/'2001'!X32))</f>
        <v>0</v>
      </c>
      <c r="Y81" s="274">
        <f>IF(ISERROR((Y32/'2001'!Y32)),0,(Y32/'2001'!Y32))</f>
        <v>1.6666666666666667</v>
      </c>
      <c r="Z81" s="274">
        <f>IF(ISERROR((Z32/'2001'!Z32)),0,(Z32/'2001'!Z32))</f>
        <v>1.9509981851179675E-2</v>
      </c>
      <c r="AA81" s="274">
        <f>IF(ISERROR((AA32/'2001'!AA32)),0,(AA32/'2001'!AA32))</f>
        <v>0.26414713015359742</v>
      </c>
      <c r="AB81" s="292">
        <f>IF(ISERROR((AB32/'2001'!AB32)),0,(AB32/'2001'!AB32))</f>
        <v>2.2267907379355117E-2</v>
      </c>
      <c r="AC81" s="274">
        <f>IF(ISERROR((AC32/'2001'!AC32)),0,(AC32/'2001'!AC32))</f>
        <v>0.15731573157315731</v>
      </c>
      <c r="AD81" s="274">
        <f>IF(ISERROR((AD32/'2001'!AD32)),0,(AD32/'2001'!AD32))</f>
        <v>0.12572373862696443</v>
      </c>
      <c r="AE81" s="274">
        <f>IF(ISERROR((AE32/'2001'!AE32)),0,(AE32/'2001'!AE32))</f>
        <v>9.7347629796839724E-2</v>
      </c>
      <c r="AF81" s="274">
        <f>IF(ISERROR((AF32/'2001'!AF32)),0,(AF32/'2001'!AF32))</f>
        <v>1.2272727272727273</v>
      </c>
      <c r="AG81" s="274">
        <f>IF(ISERROR((AG32/'2001'!AG32)),0,(AG32/'2001'!AG32))</f>
        <v>0</v>
      </c>
      <c r="AH81" s="274">
        <f>IF(ISERROR((AH32/'2001'!AH32)),0,(AH32/'2001'!AH32))</f>
        <v>0.3</v>
      </c>
      <c r="AI81" s="274">
        <f>IF(ISERROR((AI32/'2001'!AI32)),0,(AI32/'2001'!AI32))</f>
        <v>0.70370370370370372</v>
      </c>
      <c r="AJ81" s="274">
        <f>IF(ISERROR((AJ32/'2001'!AJ32)),0,(AJ32/'2001'!AJ32))</f>
        <v>-0.91666666666666663</v>
      </c>
      <c r="AK81" s="275">
        <f>IF(ISERROR((AK32/'2001'!AK32)),0,(AK32/'2001'!AK32))</f>
        <v>0.90909090909090906</v>
      </c>
      <c r="AL81" s="275">
        <f>IF(ISERROR((AL32/'2001'!AL32)),0,(AL32/'2001'!AL32))</f>
        <v>0.12066365007541478</v>
      </c>
      <c r="AM81" s="275">
        <f>IF(ISERROR((AM32/'2001'!AM32)),0,(AM32/'2001'!AM32))</f>
        <v>-0.5</v>
      </c>
      <c r="AN81" s="275">
        <f>IF(ISERROR((AN32/'2001'!AN32)),0,(AN32/'2001'!AN32))</f>
        <v>0.18518518518518517</v>
      </c>
      <c r="AO81" s="275">
        <f>IF(ISERROR((AO32/'2001'!AO32)),0,(AO32/'2001'!AO32))</f>
        <v>0.25808497146480658</v>
      </c>
      <c r="AP81" s="275">
        <f>IF(ISERROR((AP32/'2001'!AP32)),0,(AP32/'2001'!AP32))</f>
        <v>0.30681818181818182</v>
      </c>
      <c r="AQ81" s="275">
        <f>IF(ISERROR((AQ32/'2001'!AQ32)),0,(AQ32/'2001'!AQ32))</f>
        <v>0.40563909774436091</v>
      </c>
      <c r="AR81" s="275">
        <f>IF(ISERROR((AR32/'2001'!AR32)),0,(AR32/'2001'!AR32))</f>
        <v>0.25393258426966292</v>
      </c>
      <c r="AS81" s="275">
        <f>IF(ISERROR((AS32/'2001'!AS32)),0,(AS32/'2001'!AS32))</f>
        <v>-0.21875</v>
      </c>
      <c r="AT81" s="276">
        <f>IF(ISERROR((AT32/'2001'!AT32)),0,(AT32/'2001'!AT32))</f>
        <v>0.45263157894736844</v>
      </c>
      <c r="AU81" s="276">
        <f>IF(ISERROR((AU32/'2001'!AU32)),0,(AU32/'2001'!AU32))</f>
        <v>0.63243243243243241</v>
      </c>
      <c r="AV81" s="282">
        <f>IF(ISERROR((AV32/'2001'!AV32)),0,(AV32/'2001'!AV32))</f>
        <v>9.1424994216191935E-2</v>
      </c>
    </row>
    <row r="82" spans="1:48" x14ac:dyDescent="0.3">
      <c r="A82" s="363"/>
      <c r="B82" s="119" t="s">
        <v>22</v>
      </c>
      <c r="C82" s="291">
        <f>IF(ISERROR((C33/'2001'!C33)),0,(C33/'2001'!C33))</f>
        <v>0</v>
      </c>
      <c r="D82" s="274">
        <f>IF(ISERROR((D33/'2001'!D33)),0,(D33/'2001'!D33))</f>
        <v>0</v>
      </c>
      <c r="E82" s="274">
        <f>IF(ISERROR((E33/'2001'!E33)),0,(E33/'2001'!E33))</f>
        <v>0.45454545454545453</v>
      </c>
      <c r="F82" s="274">
        <f>IF(ISERROR((F33/'2001'!F33)),0,(F33/'2001'!F33))</f>
        <v>0</v>
      </c>
      <c r="G82" s="274">
        <f>IF(ISERROR((G33/'2001'!G33)),0,(G33/'2001'!G33))</f>
        <v>0</v>
      </c>
      <c r="H82" s="274">
        <f>IF(ISERROR((H33/'2001'!H33)),0,(H33/'2001'!H33))</f>
        <v>2.3333333333333335</v>
      </c>
      <c r="I82" s="274">
        <f>IF(ISERROR((I33/'2001'!I33)),0,(I33/'2001'!I33))</f>
        <v>-0.75</v>
      </c>
      <c r="J82" s="274">
        <f>IF(ISERROR((J33/'2001'!J33)),0,(J33/'2001'!J33))</f>
        <v>0</v>
      </c>
      <c r="K82" s="274">
        <f>IF(ISERROR((K33/'2001'!K33)),0,(K33/'2001'!K33))</f>
        <v>-0.66666666666666663</v>
      </c>
      <c r="L82" s="274">
        <f>IF(ISERROR((L33/'2001'!L33)),0,(L33/'2001'!L33))</f>
        <v>0</v>
      </c>
      <c r="M82" s="274">
        <f>IF(ISERROR((M33/'2001'!M33)),0,(M33/'2001'!M33))</f>
        <v>0</v>
      </c>
      <c r="N82" s="274">
        <f>IF(ISERROR((N33/'2001'!N33)),0,(N33/'2001'!N33))</f>
        <v>-0.61538461538461542</v>
      </c>
      <c r="O82" s="279">
        <f>IF(ISERROR((O33/'2001'!O33)),0,(O33/'2001'!O33))</f>
        <v>0.58333333333333337</v>
      </c>
      <c r="P82" s="274">
        <f>IF(ISERROR((P33/'2001'!P33)),0,(P33/'2001'!P33))</f>
        <v>6.6666666666666666E-2</v>
      </c>
      <c r="Q82" s="279">
        <f>IF(ISERROR((Q33/'2001'!Q33)),0,(Q33/'2001'!Q33))</f>
        <v>0.46031746031746029</v>
      </c>
      <c r="R82" s="274">
        <f>IF(ISERROR((R33/'2001'!R33)),0,(R33/'2001'!R33))</f>
        <v>4.333333333333333</v>
      </c>
      <c r="S82" s="274">
        <f>IF(ISERROR((S33/'2001'!S33)),0,(S33/'2001'!S33))</f>
        <v>2.6666666666666665</v>
      </c>
      <c r="T82" s="274">
        <f>IF(ISERROR((T33/'2001'!T33)),0,(T33/'2001'!T33))</f>
        <v>0.43361270401411556</v>
      </c>
      <c r="U82" s="274">
        <f>IF(ISERROR((U33/'2001'!U33)),0,(U33/'2001'!U33))</f>
        <v>0.15005807200929153</v>
      </c>
      <c r="V82" s="279">
        <f>IF(ISERROR((V33/'2001'!V33)),0,(V33/'2001'!V33))</f>
        <v>0.21164798824177844</v>
      </c>
      <c r="W82" s="274">
        <f>IF(ISERROR((W33/'2001'!W33)),0,(W33/'2001'!W33))</f>
        <v>0.27272727272727271</v>
      </c>
      <c r="X82" s="274">
        <f>IF(ISERROR((X33/'2001'!X33)),0,(X33/'2001'!X33))</f>
        <v>0.2</v>
      </c>
      <c r="Y82" s="274">
        <f>IF(ISERROR((Y33/'2001'!Y33)),0,(Y33/'2001'!Y33))</f>
        <v>0.33333333333333331</v>
      </c>
      <c r="Z82" s="274">
        <f>IF(ISERROR((Z33/'2001'!Z33)),0,(Z33/'2001'!Z33))</f>
        <v>9.7953216374269E-2</v>
      </c>
      <c r="AA82" s="274">
        <f>IF(ISERROR((AA33/'2001'!AA33)),0,(AA33/'2001'!AA33))</f>
        <v>0.69374999999999998</v>
      </c>
      <c r="AB82" s="274">
        <f>IF(ISERROR((AB33/'2001'!AB33)),0,(AB33/'2001'!AB33))</f>
        <v>0.34615384615384615</v>
      </c>
      <c r="AC82" s="292">
        <f>IF(ISERROR((AC33/'2001'!AC33)),0,(AC33/'2001'!AC33))</f>
        <v>0.10071653591945148</v>
      </c>
      <c r="AD82" s="274">
        <f>IF(ISERROR((AD33/'2001'!AD33)),0,(AD33/'2001'!AD33))</f>
        <v>0.19857223370279917</v>
      </c>
      <c r="AE82" s="274">
        <f>IF(ISERROR((AE33/'2001'!AE33)),0,(AE33/'2001'!AE33))</f>
        <v>-7.1813285457809697E-2</v>
      </c>
      <c r="AF82" s="274">
        <f>IF(ISERROR((AF33/'2001'!AF33)),0,(AF33/'2001'!AF33))</f>
        <v>-0.2558139534883721</v>
      </c>
      <c r="AG82" s="274">
        <f>IF(ISERROR((AG33/'2001'!AG33)),0,(AG33/'2001'!AG33))</f>
        <v>0.66666666666666663</v>
      </c>
      <c r="AH82" s="274">
        <f>IF(ISERROR((AH33/'2001'!AH33)),0,(AH33/'2001'!AH33))</f>
        <v>-0.2857142857142857</v>
      </c>
      <c r="AI82" s="274">
        <f>IF(ISERROR((AI33/'2001'!AI33)),0,(AI33/'2001'!AI33))</f>
        <v>0.1</v>
      </c>
      <c r="AJ82" s="274">
        <f>IF(ISERROR((AJ33/'2001'!AJ33)),0,(AJ33/'2001'!AJ33))</f>
        <v>0</v>
      </c>
      <c r="AK82" s="275">
        <f>IF(ISERROR((AK33/'2001'!AK33)),0,(AK33/'2001'!AK33))</f>
        <v>1.6666666666666667</v>
      </c>
      <c r="AL82" s="275">
        <f>IF(ISERROR((AL33/'2001'!AL33)),0,(AL33/'2001'!AL33))</f>
        <v>0.20544783010156972</v>
      </c>
      <c r="AM82" s="275">
        <f>IF(ISERROR((AM33/'2001'!AM33)),0,(AM33/'2001'!AM33))</f>
        <v>-0.40740740740740738</v>
      </c>
      <c r="AN82" s="275">
        <f>IF(ISERROR((AN33/'2001'!AN33)),0,(AN33/'2001'!AN33))</f>
        <v>0.61224489795918369</v>
      </c>
      <c r="AO82" s="275">
        <f>IF(ISERROR((AO33/'2001'!AO33)),0,(AO33/'2001'!AO33))</f>
        <v>0.40125391849529779</v>
      </c>
      <c r="AP82" s="275">
        <f>IF(ISERROR((AP33/'2001'!AP33)),0,(AP33/'2001'!AP33))</f>
        <v>0.12304250559284116</v>
      </c>
      <c r="AQ82" s="275">
        <f>IF(ISERROR((AQ33/'2001'!AQ33)),0,(AQ33/'2001'!AQ33))</f>
        <v>0.56281407035175879</v>
      </c>
      <c r="AR82" s="275">
        <f>IF(ISERROR((AR33/'2001'!AR33)),0,(AR33/'2001'!AR33))</f>
        <v>0.35286624203821654</v>
      </c>
      <c r="AS82" s="275">
        <f>IF(ISERROR((AS33/'2001'!AS33)),0,(AS33/'2001'!AS33))</f>
        <v>0.30864197530864196</v>
      </c>
      <c r="AT82" s="276">
        <f>IF(ISERROR((AT33/'2001'!AT33)),0,(AT33/'2001'!AT33))</f>
        <v>0.87536231884057969</v>
      </c>
      <c r="AU82" s="276">
        <f>IF(ISERROR((AU33/'2001'!AU33)),0,(AU33/'2001'!AU33))</f>
        <v>0.48529411764705882</v>
      </c>
      <c r="AV82" s="282">
        <f>IF(ISERROR((AV33/'2001'!AV33)),0,(AV33/'2001'!AV33))</f>
        <v>0.15767016245116183</v>
      </c>
    </row>
    <row r="83" spans="1:48" x14ac:dyDescent="0.3">
      <c r="A83" s="363"/>
      <c r="B83" s="119" t="s">
        <v>23</v>
      </c>
      <c r="C83" s="291">
        <f>IF(ISERROR((C34/'2001'!C34)),0,(C34/'2001'!C34))</f>
        <v>3</v>
      </c>
      <c r="D83" s="274">
        <f>IF(ISERROR((D34/'2001'!D34)),0,(D34/'2001'!D34))</f>
        <v>-1</v>
      </c>
      <c r="E83" s="274">
        <f>IF(ISERROR((E34/'2001'!E34)),0,(E34/'2001'!E34))</f>
        <v>-0.16666666666666666</v>
      </c>
      <c r="F83" s="274">
        <f>IF(ISERROR((F34/'2001'!F34)),0,(F34/'2001'!F34))</f>
        <v>0</v>
      </c>
      <c r="G83" s="274">
        <f>IF(ISERROR((G34/'2001'!G34)),0,(G34/'2001'!G34))</f>
        <v>0</v>
      </c>
      <c r="H83" s="274">
        <f>IF(ISERROR((H34/'2001'!H34)),0,(H34/'2001'!H34))</f>
        <v>-0.33333333333333331</v>
      </c>
      <c r="I83" s="274">
        <f>IF(ISERROR((I34/'2001'!I34)),0,(I34/'2001'!I34))</f>
        <v>0</v>
      </c>
      <c r="J83" s="274">
        <f>IF(ISERROR((J34/'2001'!J34)),0,(J34/'2001'!J34))</f>
        <v>0.33333333333333331</v>
      </c>
      <c r="K83" s="274">
        <f>IF(ISERROR((K34/'2001'!K34)),0,(K34/'2001'!K34))</f>
        <v>1.6666666666666667</v>
      </c>
      <c r="L83" s="274">
        <f>IF(ISERROR((L34/'2001'!L34)),0,(L34/'2001'!L34))</f>
        <v>0</v>
      </c>
      <c r="M83" s="274">
        <f>IF(ISERROR((M34/'2001'!M34)),0,(M34/'2001'!M34))</f>
        <v>-0.2</v>
      </c>
      <c r="N83" s="274">
        <f>IF(ISERROR((N34/'2001'!N34)),0,(N34/'2001'!N34))</f>
        <v>-0.61538461538461542</v>
      </c>
      <c r="O83" s="279">
        <f>IF(ISERROR((O34/'2001'!O34)),0,(O34/'2001'!O34))</f>
        <v>0.42222222222222222</v>
      </c>
      <c r="P83" s="274">
        <f>IF(ISERROR((P34/'2001'!P34)),0,(P34/'2001'!P34))</f>
        <v>-0.77777777777777779</v>
      </c>
      <c r="Q83" s="279">
        <f>IF(ISERROR((Q34/'2001'!Q34)),0,(Q34/'2001'!Q34))</f>
        <v>0.22222222222222221</v>
      </c>
      <c r="R83" s="274">
        <f>IF(ISERROR((R34/'2001'!R34)),0,(R34/'2001'!R34))</f>
        <v>0.66666666666666663</v>
      </c>
      <c r="S83" s="274">
        <f>IF(ISERROR((S34/'2001'!S34)),0,(S34/'2001'!S34))</f>
        <v>-0.23076923076923078</v>
      </c>
      <c r="T83" s="274">
        <f>IF(ISERROR((T34/'2001'!T34)),0,(T34/'2001'!T34))</f>
        <v>0.27966101694915252</v>
      </c>
      <c r="U83" s="274">
        <f>IF(ISERROR((U34/'2001'!U34)),0,(U34/'2001'!U34))</f>
        <v>-0.12027334851936218</v>
      </c>
      <c r="V83" s="279">
        <f>IF(ISERROR((V34/'2001'!V34)),0,(V34/'2001'!V34))</f>
        <v>3.3734041561830214E-2</v>
      </c>
      <c r="W83" s="274">
        <f>IF(ISERROR((W34/'2001'!W34)),0,(W34/'2001'!W34))</f>
        <v>0.64516129032258063</v>
      </c>
      <c r="X83" s="274">
        <f>IF(ISERROR((X34/'2001'!X34)),0,(X34/'2001'!X34))</f>
        <v>0</v>
      </c>
      <c r="Y83" s="274">
        <f>IF(ISERROR((Y34/'2001'!Y34)),0,(Y34/'2001'!Y34))</f>
        <v>-0.5</v>
      </c>
      <c r="Z83" s="274">
        <f>IF(ISERROR((Z34/'2001'!Z34)),0,(Z34/'2001'!Z34))</f>
        <v>-9.8014364174059995E-2</v>
      </c>
      <c r="AA83" s="274">
        <f>IF(ISERROR((AA34/'2001'!AA34)),0,(AA34/'2001'!AA34))</f>
        <v>0.49723756906077349</v>
      </c>
      <c r="AB83" s="274">
        <f>IF(ISERROR((AB34/'2001'!AB34)),0,(AB34/'2001'!AB34))</f>
        <v>0.10760034158838599</v>
      </c>
      <c r="AC83" s="274">
        <f>IF(ISERROR((AC34/'2001'!AC34)),0,(AC34/'2001'!AC34))</f>
        <v>-7.243397121619484E-2</v>
      </c>
      <c r="AD83" s="292">
        <f>IF(ISERROR((AD34/'2001'!AD34)),0,(AD34/'2001'!AD34))</f>
        <v>0.1322429639778501</v>
      </c>
      <c r="AE83" s="274">
        <f>IF(ISERROR((AE34/'2001'!AE34)),0,(AE34/'2001'!AE34))</f>
        <v>0.19575971731448763</v>
      </c>
      <c r="AF83" s="274">
        <f>IF(ISERROR((AF34/'2001'!AF34)),0,(AF34/'2001'!AF34))</f>
        <v>0.86111111111111116</v>
      </c>
      <c r="AG83" s="274">
        <f>IF(ISERROR((AG34/'2001'!AG34)),0,(AG34/'2001'!AG34))</f>
        <v>-8.3333333333333329E-2</v>
      </c>
      <c r="AH83" s="274">
        <f>IF(ISERROR((AH34/'2001'!AH34)),0,(AH34/'2001'!AH34))</f>
        <v>-6.6666666666666666E-2</v>
      </c>
      <c r="AI83" s="274">
        <f>IF(ISERROR((AI34/'2001'!AI34)),0,(AI34/'2001'!AI34))</f>
        <v>-0.30769230769230771</v>
      </c>
      <c r="AJ83" s="274">
        <f>IF(ISERROR((AJ34/'2001'!AJ34)),0,(AJ34/'2001'!AJ34))</f>
        <v>0</v>
      </c>
      <c r="AK83" s="275">
        <f>IF(ISERROR((AK34/'2001'!AK34)),0,(AK34/'2001'!AK34))</f>
        <v>0.64</v>
      </c>
      <c r="AL83" s="275">
        <f>IF(ISERROR((AL34/'2001'!AL34)),0,(AL34/'2001'!AL34))</f>
        <v>0.15129682997118155</v>
      </c>
      <c r="AM83" s="275">
        <f>IF(ISERROR((AM34/'2001'!AM34)),0,(AM34/'2001'!AM34))</f>
        <v>6.25E-2</v>
      </c>
      <c r="AN83" s="275">
        <f>IF(ISERROR((AN34/'2001'!AN34)),0,(AN34/'2001'!AN34))</f>
        <v>-0.1</v>
      </c>
      <c r="AO83" s="275">
        <f>IF(ISERROR((AO34/'2001'!AO34)),0,(AO34/'2001'!AO34))</f>
        <v>0.16234652114597545</v>
      </c>
      <c r="AP83" s="275">
        <f>IF(ISERROR((AP34/'2001'!AP34)),0,(AP34/'2001'!AP34))</f>
        <v>-4.2510121457489877E-2</v>
      </c>
      <c r="AQ83" s="275">
        <f>IF(ISERROR((AQ34/'2001'!AQ34)),0,(AQ34/'2001'!AQ34))</f>
        <v>0.11408450704225352</v>
      </c>
      <c r="AR83" s="275">
        <f>IF(ISERROR((AR34/'2001'!AR34)),0,(AR34/'2001'!AR34))</f>
        <v>0.16790582403965304</v>
      </c>
      <c r="AS83" s="275">
        <f>IF(ISERROR((AS34/'2001'!AS34)),0,(AS34/'2001'!AS34))</f>
        <v>0.15748031496062992</v>
      </c>
      <c r="AT83" s="276">
        <f>IF(ISERROR((AT34/'2001'!AT34)),0,(AT34/'2001'!AT34))</f>
        <v>0.10247933884297521</v>
      </c>
      <c r="AU83" s="276">
        <f>IF(ISERROR((AU34/'2001'!AU34)),0,(AU34/'2001'!AU34))</f>
        <v>0.15047021943573669</v>
      </c>
      <c r="AV83" s="282">
        <f>IF(ISERROR((AV34/'2001'!AV34)),0,(AV34/'2001'!AV34))</f>
        <v>9.4591616344161855E-2</v>
      </c>
    </row>
    <row r="84" spans="1:48" x14ac:dyDescent="0.3">
      <c r="A84" s="363"/>
      <c r="B84" s="119" t="s">
        <v>24</v>
      </c>
      <c r="C84" s="291">
        <f>IF(ISERROR((C35/'2001'!C35)),0,(C35/'2001'!C35))</f>
        <v>0</v>
      </c>
      <c r="D84" s="274">
        <f>IF(ISERROR((D35/'2001'!D35)),0,(D35/'2001'!D35))</f>
        <v>-1</v>
      </c>
      <c r="E84" s="274">
        <f>IF(ISERROR((E35/'2001'!E35)),0,(E35/'2001'!E35))</f>
        <v>0.33333333333333331</v>
      </c>
      <c r="F84" s="274">
        <f>IF(ISERROR((F35/'2001'!F35)),0,(F35/'2001'!F35))</f>
        <v>-1</v>
      </c>
      <c r="G84" s="274">
        <f>IF(ISERROR((G35/'2001'!G35)),0,(G35/'2001'!G35))</f>
        <v>0</v>
      </c>
      <c r="H84" s="274">
        <f>IF(ISERROR((H35/'2001'!H35)),0,(H35/'2001'!H35))</f>
        <v>-0.2857142857142857</v>
      </c>
      <c r="I84" s="274">
        <f>IF(ISERROR((I35/'2001'!I35)),0,(I35/'2001'!I35))</f>
        <v>0.5</v>
      </c>
      <c r="J84" s="274">
        <f>IF(ISERROR((J35/'2001'!J35)),0,(J35/'2001'!J35))</f>
        <v>0</v>
      </c>
      <c r="K84" s="274">
        <f>IF(ISERROR((K35/'2001'!K35)),0,(K35/'2001'!K35))</f>
        <v>0</v>
      </c>
      <c r="L84" s="274">
        <f>IF(ISERROR((L35/'2001'!L35)),0,(L35/'2001'!L35))</f>
        <v>-1</v>
      </c>
      <c r="M84" s="274">
        <f>IF(ISERROR((M35/'2001'!M35)),0,(M35/'2001'!M35))</f>
        <v>-0.23076923076923078</v>
      </c>
      <c r="N84" s="274">
        <f>IF(ISERROR((N35/'2001'!N35)),0,(N35/'2001'!N35))</f>
        <v>-0.66666666666666663</v>
      </c>
      <c r="O84" s="279">
        <f>IF(ISERROR((O35/'2001'!O35)),0,(O35/'2001'!O35))</f>
        <v>0.10416666666666667</v>
      </c>
      <c r="P84" s="274">
        <f>IF(ISERROR((P35/'2001'!P35)),0,(P35/'2001'!P35))</f>
        <v>0</v>
      </c>
      <c r="Q84" s="279">
        <f>IF(ISERROR((Q35/'2001'!Q35)),0,(Q35/'2001'!Q35))</f>
        <v>0.16666666666666666</v>
      </c>
      <c r="R84" s="274">
        <f>IF(ISERROR((R35/'2001'!R35)),0,(R35/'2001'!R35))</f>
        <v>-0.33333333333333331</v>
      </c>
      <c r="S84" s="274">
        <f>IF(ISERROR((S35/'2001'!S35)),0,(S35/'2001'!S35))</f>
        <v>-0.3125</v>
      </c>
      <c r="T84" s="274">
        <f>IF(ISERROR((T35/'2001'!T35)),0,(T35/'2001'!T35))</f>
        <v>0.16376811594202897</v>
      </c>
      <c r="U84" s="274">
        <f>IF(ISERROR((U35/'2001'!U35)),0,(U35/'2001'!U35))</f>
        <v>-0.24036418816388466</v>
      </c>
      <c r="V84" s="279">
        <f>IF(ISERROR((V35/'2001'!V35)),0,(V35/'2001'!V35))</f>
        <v>-5.7100543031100875E-2</v>
      </c>
      <c r="W84" s="274">
        <f>IF(ISERROR((W35/'2001'!W35)),0,(W35/'2001'!W35))</f>
        <v>0.30434782608695654</v>
      </c>
      <c r="X84" s="274">
        <f>IF(ISERROR((X35/'2001'!X35)),0,(X35/'2001'!X35))</f>
        <v>0</v>
      </c>
      <c r="Y84" s="274">
        <f>IF(ISERROR((Y35/'2001'!Y35)),0,(Y35/'2001'!Y35))</f>
        <v>0</v>
      </c>
      <c r="Z84" s="274">
        <f>IF(ISERROR((Z35/'2001'!Z35)),0,(Z35/'2001'!Z35))</f>
        <v>-0.16027415315671542</v>
      </c>
      <c r="AA84" s="274">
        <f>IF(ISERROR((AA35/'2001'!AA35)),0,(AA35/'2001'!AA35))</f>
        <v>0.17915742793791575</v>
      </c>
      <c r="AB84" s="274">
        <f>IF(ISERROR((AB35/'2001'!AB35)),0,(AB35/'2001'!AB35))</f>
        <v>-0.13446761800219539</v>
      </c>
      <c r="AC84" s="274">
        <f>IF(ISERROR((AC35/'2001'!AC35)),0,(AC35/'2001'!AC35))</f>
        <v>-3.6532170119956381E-2</v>
      </c>
      <c r="AD84" s="274">
        <f>IF(ISERROR((AD35/'2001'!AD35)),0,(AD35/'2001'!AD35))</f>
        <v>-5.2184466019417473E-2</v>
      </c>
      <c r="AE84" s="292">
        <f>IF(ISERROR((AE35/'2001'!AE35)),0,(AE35/'2001'!AE35))</f>
        <v>8.7059087845427999E-2</v>
      </c>
      <c r="AF84" s="274">
        <f>IF(ISERROR((AF35/'2001'!AF35)),0,(AF35/'2001'!AF35))</f>
        <v>0.15384615384615385</v>
      </c>
      <c r="AG84" s="274">
        <f>IF(ISERROR((AG35/'2001'!AG35)),0,(AG35/'2001'!AG35))</f>
        <v>-0.41666666666666669</v>
      </c>
      <c r="AH84" s="274">
        <f>IF(ISERROR((AH35/'2001'!AH35)),0,(AH35/'2001'!AH35))</f>
        <v>-0.26923076923076922</v>
      </c>
      <c r="AI84" s="274">
        <f>IF(ISERROR((AI35/'2001'!AI35)),0,(AI35/'2001'!AI35))</f>
        <v>-0.3125</v>
      </c>
      <c r="AJ84" s="274">
        <f>IF(ISERROR((AJ35/'2001'!AJ35)),0,(AJ35/'2001'!AJ35))</f>
        <v>0.33333333333333331</v>
      </c>
      <c r="AK84" s="275">
        <f>IF(ISERROR((AK35/'2001'!AK35)),0,(AK35/'2001'!AK35))</f>
        <v>0.26315789473684209</v>
      </c>
      <c r="AL84" s="275">
        <f>IF(ISERROR((AL35/'2001'!AL35)),0,(AL35/'2001'!AL35))</f>
        <v>1.0716677829872739E-2</v>
      </c>
      <c r="AM84" s="275">
        <f>IF(ISERROR((AM35/'2001'!AM35)),0,(AM35/'2001'!AM35))</f>
        <v>-0.2</v>
      </c>
      <c r="AN84" s="275">
        <f>IF(ISERROR((AN35/'2001'!AN35)),0,(AN35/'2001'!AN35))</f>
        <v>-0.19607843137254902</v>
      </c>
      <c r="AO84" s="275">
        <f>IF(ISERROR((AO35/'2001'!AO35)),0,(AO35/'2001'!AO35))</f>
        <v>0.13149962321024869</v>
      </c>
      <c r="AP84" s="275">
        <f>IF(ISERROR((AP35/'2001'!AP35)),0,(AP35/'2001'!AP35))</f>
        <v>-0.1721311475409836</v>
      </c>
      <c r="AQ84" s="275">
        <f>IF(ISERROR((AQ35/'2001'!AQ35)),0,(AQ35/'2001'!AQ35))</f>
        <v>0.14613003095975233</v>
      </c>
      <c r="AR84" s="275">
        <f>IF(ISERROR((AR35/'2001'!AR35)),0,(AR35/'2001'!AR35))</f>
        <v>5.3039575683394534E-2</v>
      </c>
      <c r="AS84" s="275">
        <f>IF(ISERROR((AS35/'2001'!AS35)),0,(AS35/'2001'!AS35))</f>
        <v>2.564102564102564E-2</v>
      </c>
      <c r="AT84" s="276">
        <f>IF(ISERROR((AT35/'2001'!AT35)),0,(AT35/'2001'!AT35))</f>
        <v>8.7980173482032215E-2</v>
      </c>
      <c r="AU84" s="276">
        <f>IF(ISERROR((AU35/'2001'!AU35)),0,(AU35/'2001'!AU35))</f>
        <v>0.12318840579710146</v>
      </c>
      <c r="AV84" s="282">
        <f>IF(ISERROR((AV35/'2001'!AV35)),0,(AV35/'2001'!AV35))</f>
        <v>6.3863560854959577E-3</v>
      </c>
    </row>
    <row r="85" spans="1:48" x14ac:dyDescent="0.3">
      <c r="A85" s="363"/>
      <c r="B85" s="119" t="s">
        <v>25</v>
      </c>
      <c r="C85" s="291">
        <f>IF(ISERROR((C36/'2001'!C36)),0,(C36/'2001'!C36))</f>
        <v>0</v>
      </c>
      <c r="D85" s="274">
        <f>IF(ISERROR((D36/'2001'!D36)),0,(D36/'2001'!D36))</f>
        <v>0</v>
      </c>
      <c r="E85" s="274">
        <f>IF(ISERROR((E36/'2001'!E36)),0,(E36/'2001'!E36))</f>
        <v>2.5</v>
      </c>
      <c r="F85" s="274">
        <f>IF(ISERROR((F36/'2001'!F36)),0,(F36/'2001'!F36))</f>
        <v>-0.5</v>
      </c>
      <c r="G85" s="274">
        <f>IF(ISERROR((G36/'2001'!G36)),0,(G36/'2001'!G36))</f>
        <v>-0.66666666666666663</v>
      </c>
      <c r="H85" s="274">
        <f>IF(ISERROR((H36/'2001'!H36)),0,(H36/'2001'!H36))</f>
        <v>-0.66666666666666663</v>
      </c>
      <c r="I85" s="274">
        <f>IF(ISERROR((I36/'2001'!I36)),0,(I36/'2001'!I36))</f>
        <v>0.125</v>
      </c>
      <c r="J85" s="274">
        <f>IF(ISERROR((J36/'2001'!J36)),0,(J36/'2001'!J36))</f>
        <v>-0.33333333333333331</v>
      </c>
      <c r="K85" s="274">
        <f>IF(ISERROR((K36/'2001'!K36)),0,(K36/'2001'!K36))</f>
        <v>0</v>
      </c>
      <c r="L85" s="274">
        <f>IF(ISERROR((L36/'2001'!L36)),0,(L36/'2001'!L36))</f>
        <v>0</v>
      </c>
      <c r="M85" s="274">
        <f>IF(ISERROR((M36/'2001'!M36)),0,(M36/'2001'!M36))</f>
        <v>-0.16666666666666666</v>
      </c>
      <c r="N85" s="274">
        <f>IF(ISERROR((N36/'2001'!N36)),0,(N36/'2001'!N36))</f>
        <v>0</v>
      </c>
      <c r="O85" s="279">
        <f>IF(ISERROR((O36/'2001'!O36)),0,(O36/'2001'!O36))</f>
        <v>0.14285714285714285</v>
      </c>
      <c r="P85" s="274">
        <f>IF(ISERROR((P36/'2001'!P36)),0,(P36/'2001'!P36))</f>
        <v>-0.44444444444444442</v>
      </c>
      <c r="Q85" s="279">
        <f>IF(ISERROR((Q36/'2001'!Q36)),0,(Q36/'2001'!Q36))</f>
        <v>3.9215686274509803E-2</v>
      </c>
      <c r="R85" s="274">
        <f>IF(ISERROR((R36/'2001'!R36)),0,(R36/'2001'!R36))</f>
        <v>0.5</v>
      </c>
      <c r="S85" s="274">
        <f>IF(ISERROR((S36/'2001'!S36)),0,(S36/'2001'!S36))</f>
        <v>0.18181818181818182</v>
      </c>
      <c r="T85" s="274">
        <f>IF(ISERROR((T36/'2001'!T36)),0,(T36/'2001'!T36))</f>
        <v>0.24414806750136092</v>
      </c>
      <c r="U85" s="274">
        <f>IF(ISERROR((U36/'2001'!U36)),0,(U36/'2001'!U36))</f>
        <v>-2.5416997617156472E-2</v>
      </c>
      <c r="V85" s="279">
        <f>IF(ISERROR((V36/'2001'!V36)),0,(V36/'2001'!V36))</f>
        <v>0.17575757575757575</v>
      </c>
      <c r="W85" s="274">
        <f>IF(ISERROR((W36/'2001'!W36)),0,(W36/'2001'!W36))</f>
        <v>6.5264684554024649E-2</v>
      </c>
      <c r="X85" s="274">
        <f>IF(ISERROR((X36/'2001'!X36)),0,(X36/'2001'!X36))</f>
        <v>0</v>
      </c>
      <c r="Y85" s="274">
        <f>IF(ISERROR((Y36/'2001'!Y36)),0,(Y36/'2001'!Y36))</f>
        <v>8.3333333333333329E-2</v>
      </c>
      <c r="Z85" s="274">
        <f>IF(ISERROR((Z36/'2001'!Z36)),0,(Z36/'2001'!Z36))</f>
        <v>0.1864406779661017</v>
      </c>
      <c r="AA85" s="274">
        <f>IF(ISERROR((AA36/'2001'!AA36)),0,(AA36/'2001'!AA36))</f>
        <v>-7.3170731707317069E-2</v>
      </c>
      <c r="AB85" s="274">
        <f>IF(ISERROR((AB36/'2001'!AB36)),0,(AB36/'2001'!AB36))</f>
        <v>0.23076923076923078</v>
      </c>
      <c r="AC85" s="274">
        <f>IF(ISERROR((AC36/'2001'!AC36)),0,(AC36/'2001'!AC36))</f>
        <v>0.34177215189873417</v>
      </c>
      <c r="AD85" s="274">
        <f>IF(ISERROR((AD36/'2001'!AD36)),0,(AD36/'2001'!AD36))</f>
        <v>3.3898305084745763E-2</v>
      </c>
      <c r="AE85" s="274">
        <f>IF(ISERROR((AE36/'2001'!AE36)),0,(AE36/'2001'!AE36))</f>
        <v>-0.2807017543859649</v>
      </c>
      <c r="AF85" s="292">
        <f>IF(ISERROR((AF36/'2001'!AF36)),0,(AF36/'2001'!AF36))</f>
        <v>0.1658820787695176</v>
      </c>
      <c r="AG85" s="274">
        <f>IF(ISERROR((AG36/'2001'!AG36)),0,(AG36/'2001'!AG36))</f>
        <v>-0.44444444444444442</v>
      </c>
      <c r="AH85" s="274">
        <f>IF(ISERROR((AH36/'2001'!AH36)),0,(AH36/'2001'!AH36))</f>
        <v>-0.56521739130434778</v>
      </c>
      <c r="AI85" s="274">
        <f>IF(ISERROR((AI36/'2001'!AI36)),0,(AI36/'2001'!AI36))</f>
        <v>0</v>
      </c>
      <c r="AJ85" s="274">
        <f>IF(ISERROR((AJ36/'2001'!AJ36)),0,(AJ36/'2001'!AJ36))</f>
        <v>0</v>
      </c>
      <c r="AK85" s="275">
        <f>IF(ISERROR((AK36/'2001'!AK36)),0,(AK36/'2001'!AK36))</f>
        <v>0.2596562184024267</v>
      </c>
      <c r="AL85" s="275">
        <f>IF(ISERROR((AL36/'2001'!AL36)),0,(AL36/'2001'!AL36))</f>
        <v>0.41735918744228995</v>
      </c>
      <c r="AM85" s="275">
        <f>IF(ISERROR((AM36/'2001'!AM36)),0,(AM36/'2001'!AM36))</f>
        <v>0</v>
      </c>
      <c r="AN85" s="275">
        <f>IF(ISERROR((AN36/'2001'!AN36)),0,(AN36/'2001'!AN36))</f>
        <v>0.7</v>
      </c>
      <c r="AO85" s="275">
        <f>IF(ISERROR((AO36/'2001'!AO36)),0,(AO36/'2001'!AO36))</f>
        <v>-0.2874493927125506</v>
      </c>
      <c r="AP85" s="275">
        <f>IF(ISERROR((AP36/'2001'!AP36)),0,(AP36/'2001'!AP36))</f>
        <v>9.1965150048402711E-3</v>
      </c>
      <c r="AQ85" s="275">
        <f>IF(ISERROR((AQ36/'2001'!AQ36)),0,(AQ36/'2001'!AQ36))</f>
        <v>0.62295081967213117</v>
      </c>
      <c r="AR85" s="275">
        <f>IF(ISERROR((AR36/'2001'!AR36)),0,(AR36/'2001'!AR36))</f>
        <v>0.41975308641975306</v>
      </c>
      <c r="AS85" s="275">
        <f>IF(ISERROR((AS36/'2001'!AS36)),0,(AS36/'2001'!AS36))</f>
        <v>0.16</v>
      </c>
      <c r="AT85" s="276">
        <f>IF(ISERROR((AT36/'2001'!AT36)),0,(AT36/'2001'!AT36))</f>
        <v>0.47348643006263047</v>
      </c>
      <c r="AU85" s="276">
        <f>IF(ISERROR((AU36/'2001'!AU36)),0,(AU36/'2001'!AU36))</f>
        <v>0.25066666666666665</v>
      </c>
      <c r="AV85" s="282">
        <f>IF(ISERROR((AV36/'2001'!AV36)),0,(AV36/'2001'!AV36))</f>
        <v>0.18712508331481892</v>
      </c>
    </row>
    <row r="86" spans="1:48" x14ac:dyDescent="0.3">
      <c r="A86" s="363"/>
      <c r="B86" s="119" t="s">
        <v>26</v>
      </c>
      <c r="C86" s="291">
        <f>IF(ISERROR((C37/'2001'!C37)),0,(C37/'2001'!C37))</f>
        <v>0.125</v>
      </c>
      <c r="D86" s="274">
        <f>IF(ISERROR((D37/'2001'!D37)),0,(D37/'2001'!D37))</f>
        <v>0.15384615384615385</v>
      </c>
      <c r="E86" s="274">
        <f>IF(ISERROR((E37/'2001'!E37)),0,(E37/'2001'!E37))</f>
        <v>-0.20454545454545456</v>
      </c>
      <c r="F86" s="274">
        <f>IF(ISERROR((F37/'2001'!F37)),0,(F37/'2001'!F37))</f>
        <v>-0.5</v>
      </c>
      <c r="G86" s="274">
        <f>IF(ISERROR((G37/'2001'!G37)),0,(G37/'2001'!G37))</f>
        <v>0.83333333333333337</v>
      </c>
      <c r="H86" s="274">
        <f>IF(ISERROR((H37/'2001'!H37)),0,(H37/'2001'!H37))</f>
        <v>0.2391304347826087</v>
      </c>
      <c r="I86" s="274">
        <f>IF(ISERROR((I37/'2001'!I37)),0,(I37/'2001'!I37))</f>
        <v>0.13043478260869565</v>
      </c>
      <c r="J86" s="274">
        <f>IF(ISERROR((J37/'2001'!J37)),0,(J37/'2001'!J37))</f>
        <v>1.5</v>
      </c>
      <c r="K86" s="274">
        <f>IF(ISERROR((K37/'2001'!K37)),0,(K37/'2001'!K37))</f>
        <v>-0.61111111111111116</v>
      </c>
      <c r="L86" s="274">
        <f>IF(ISERROR((L37/'2001'!L37)),0,(L37/'2001'!L37))</f>
        <v>0</v>
      </c>
      <c r="M86" s="274">
        <f>IF(ISERROR((M37/'2001'!M37)),0,(M37/'2001'!M37))</f>
        <v>-2.5974025974025976E-2</v>
      </c>
      <c r="N86" s="274">
        <f>IF(ISERROR((N37/'2001'!N37)),0,(N37/'2001'!N37))</f>
        <v>6.0150375939849621E-2</v>
      </c>
      <c r="O86" s="279">
        <f>IF(ISERROR((O37/'2001'!O37)),0,(O37/'2001'!O37))</f>
        <v>5.8035714285714288E-2</v>
      </c>
      <c r="P86" s="274">
        <f>IF(ISERROR((P37/'2001'!P37)),0,(P37/'2001'!P37))</f>
        <v>-0.3235294117647059</v>
      </c>
      <c r="Q86" s="279">
        <f>IF(ISERROR((Q37/'2001'!Q37)),0,(Q37/'2001'!Q37))</f>
        <v>3.1120331950207469E-2</v>
      </c>
      <c r="R86" s="274">
        <f>IF(ISERROR((R37/'2001'!R37)),0,(R37/'2001'!R37))</f>
        <v>0.63157894736842102</v>
      </c>
      <c r="S86" s="274">
        <f>IF(ISERROR((S37/'2001'!S37)),0,(S37/'2001'!S37))</f>
        <v>0.28235294117647058</v>
      </c>
      <c r="T86" s="274">
        <f>IF(ISERROR((T37/'2001'!T37)),0,(T37/'2001'!T37))</f>
        <v>0.28171740278022173</v>
      </c>
      <c r="U86" s="274">
        <f>IF(ISERROR((U37/'2001'!U37)),0,(U37/'2001'!U37))</f>
        <v>-9.3818984547461362E-3</v>
      </c>
      <c r="V86" s="279">
        <f>IF(ISERROR((V37/'2001'!V37)),0,(V37/'2001'!V37))</f>
        <v>0.21422945655027567</v>
      </c>
      <c r="W86" s="274">
        <f>IF(ISERROR((W37/'2001'!W37)),0,(W37/'2001'!W37))</f>
        <v>1.1186440677966101</v>
      </c>
      <c r="X86" s="274">
        <f>IF(ISERROR((X37/'2001'!X37)),0,(X37/'2001'!X37))</f>
        <v>2</v>
      </c>
      <c r="Y86" s="274">
        <f>IF(ISERROR((Y37/'2001'!Y37)),0,(Y37/'2001'!Y37))</f>
        <v>0.29411764705882354</v>
      </c>
      <c r="Z86" s="274">
        <f>IF(ISERROR((Z37/'2001'!Z37)),0,(Z37/'2001'!Z37))</f>
        <v>-0.22500000000000001</v>
      </c>
      <c r="AA86" s="274">
        <f>IF(ISERROR((AA37/'2001'!AA37)),0,(AA37/'2001'!AA37))</f>
        <v>-0.23333333333333334</v>
      </c>
      <c r="AB86" s="274">
        <f>IF(ISERROR((AB37/'2001'!AB37)),0,(AB37/'2001'!AB37))</f>
        <v>-0.1875</v>
      </c>
      <c r="AC86" s="274">
        <f>IF(ISERROR((AC37/'2001'!AC37)),0,(AC37/'2001'!AC37))</f>
        <v>3.3333333333333333E-2</v>
      </c>
      <c r="AD86" s="274">
        <f>IF(ISERROR((AD37/'2001'!AD37)),0,(AD37/'2001'!AD37))</f>
        <v>0.53846153846153844</v>
      </c>
      <c r="AE86" s="274">
        <f>IF(ISERROR((AE37/'2001'!AE37)),0,(AE37/'2001'!AE37))</f>
        <v>1.0909090909090908</v>
      </c>
      <c r="AF86" s="274">
        <f>IF(ISERROR((AF37/'2001'!AF37)),0,(AF37/'2001'!AF37))</f>
        <v>0.8571428571428571</v>
      </c>
      <c r="AG86" s="292">
        <f>IF(ISERROR((AG37/'2001'!AG37)),0,(AG37/'2001'!AG37))</f>
        <v>0.22911487266109176</v>
      </c>
      <c r="AH86" s="274">
        <f>IF(ISERROR((AH37/'2001'!AH37)),0,(AH37/'2001'!AH37))</f>
        <v>0.21590909090909091</v>
      </c>
      <c r="AI86" s="274">
        <f>IF(ISERROR((AI37/'2001'!AI37)),0,(AI37/'2001'!AI37))</f>
        <v>-0.1</v>
      </c>
      <c r="AJ86" s="274">
        <f>IF(ISERROR((AJ37/'2001'!AJ37)),0,(AJ37/'2001'!AJ37))</f>
        <v>0</v>
      </c>
      <c r="AK86" s="275">
        <f>IF(ISERROR((AK37/'2001'!AK37)),0,(AK37/'2001'!AK37))</f>
        <v>0.15384615384615385</v>
      </c>
      <c r="AL86" s="275">
        <f>IF(ISERROR((AL37/'2001'!AL37)),0,(AL37/'2001'!AL37))</f>
        <v>0.63636363636363635</v>
      </c>
      <c r="AM86" s="275">
        <f>IF(ISERROR((AM37/'2001'!AM37)),0,(AM37/'2001'!AM37))</f>
        <v>0.1439033321127792</v>
      </c>
      <c r="AN86" s="275">
        <f>IF(ISERROR((AN37/'2001'!AN37)),0,(AN37/'2001'!AN37))</f>
        <v>0.73770491803278693</v>
      </c>
      <c r="AO86" s="275">
        <f>IF(ISERROR((AO37/'2001'!AO37)),0,(AO37/'2001'!AO37))</f>
        <v>-7.6628352490421452E-3</v>
      </c>
      <c r="AP86" s="275">
        <f>IF(ISERROR((AP37/'2001'!AP37)),0,(AP37/'2001'!AP37))</f>
        <v>0.25899280575539568</v>
      </c>
      <c r="AQ86" s="275">
        <f>IF(ISERROR((AQ37/'2001'!AQ37)),0,(AQ37/'2001'!AQ37))</f>
        <v>0.78723404255319152</v>
      </c>
      <c r="AR86" s="275">
        <f>IF(ISERROR((AR37/'2001'!AR37)),0,(AR37/'2001'!AR37))</f>
        <v>9.1346153846153841E-2</v>
      </c>
      <c r="AS86" s="275">
        <f>IF(ISERROR((AS37/'2001'!AS37)),0,(AS37/'2001'!AS37))</f>
        <v>8.5132259045302518E-4</v>
      </c>
      <c r="AT86" s="276">
        <f>IF(ISERROR((AT37/'2001'!AT37)),0,(AT37/'2001'!AT37))</f>
        <v>1.5249221183800623</v>
      </c>
      <c r="AU86" s="276">
        <f>IF(ISERROR((AU37/'2001'!AU37)),0,(AU37/'2001'!AU37))</f>
        <v>-9.0909090909090912E-2</v>
      </c>
      <c r="AV86" s="282">
        <f>IF(ISERROR((AV37/'2001'!AV37)),0,(AV37/'2001'!AV37))</f>
        <v>0.19592169934862838</v>
      </c>
    </row>
    <row r="87" spans="1:48" x14ac:dyDescent="0.3">
      <c r="A87" s="363"/>
      <c r="B87" s="119" t="s">
        <v>27</v>
      </c>
      <c r="C87" s="291">
        <f>IF(ISERROR((C38/'2001'!C38)),0,(C38/'2001'!C38))</f>
        <v>0</v>
      </c>
      <c r="D87" s="274">
        <f>IF(ISERROR((D38/'2001'!D38)),0,(D38/'2001'!D38))</f>
        <v>0.33333333333333331</v>
      </c>
      <c r="E87" s="274">
        <f>IF(ISERROR((E38/'2001'!E38)),0,(E38/'2001'!E38))</f>
        <v>1.6666666666666667</v>
      </c>
      <c r="F87" s="274">
        <f>IF(ISERROR((F38/'2001'!F38)),0,(F38/'2001'!F38))</f>
        <v>-0.31818181818181818</v>
      </c>
      <c r="G87" s="274">
        <f>IF(ISERROR((G38/'2001'!G38)),0,(G38/'2001'!G38))</f>
        <v>-0.66666666666666663</v>
      </c>
      <c r="H87" s="274">
        <f>IF(ISERROR((H38/'2001'!H38)),0,(H38/'2001'!H38))</f>
        <v>0.1111111111111111</v>
      </c>
      <c r="I87" s="274">
        <f>IF(ISERROR((I38/'2001'!I38)),0,(I38/'2001'!I38))</f>
        <v>0.16666666666666666</v>
      </c>
      <c r="J87" s="274">
        <f>IF(ISERROR((J38/'2001'!J38)),0,(J38/'2001'!J38))</f>
        <v>0.66666666666666663</v>
      </c>
      <c r="K87" s="274">
        <f>IF(ISERROR((K38/'2001'!K38)),0,(K38/'2001'!K38))</f>
        <v>0</v>
      </c>
      <c r="L87" s="274">
        <f>IF(ISERROR((L38/'2001'!L38)),0,(L38/'2001'!L38))</f>
        <v>-0.5</v>
      </c>
      <c r="M87" s="274">
        <f>IF(ISERROR((M38/'2001'!M38)),0,(M38/'2001'!M38))</f>
        <v>0</v>
      </c>
      <c r="N87" s="274">
        <f>IF(ISERROR((N38/'2001'!N38)),0,(N38/'2001'!N38))</f>
        <v>1</v>
      </c>
      <c r="O87" s="279">
        <f>IF(ISERROR((O38/'2001'!O38)),0,(O38/'2001'!O38))</f>
        <v>0.25</v>
      </c>
      <c r="P87" s="274">
        <f>IF(ISERROR((P38/'2001'!P38)),0,(P38/'2001'!P38))</f>
        <v>0.4</v>
      </c>
      <c r="Q87" s="279">
        <f>IF(ISERROR((Q38/'2001'!Q38)),0,(Q38/'2001'!Q38))</f>
        <v>0.26744186046511625</v>
      </c>
      <c r="R87" s="274">
        <f>IF(ISERROR((R38/'2001'!R38)),0,(R38/'2001'!R38))</f>
        <v>1.3333333333333333</v>
      </c>
      <c r="S87" s="274">
        <f>IF(ISERROR((S38/'2001'!S38)),0,(S38/'2001'!S38))</f>
        <v>0.66666666666666663</v>
      </c>
      <c r="T87" s="274">
        <f>IF(ISERROR((T38/'2001'!T38)),0,(T38/'2001'!T38))</f>
        <v>0.23574730354391371</v>
      </c>
      <c r="U87" s="274">
        <f>IF(ISERROR((U38/'2001'!U38)),0,(U38/'2001'!U38))</f>
        <v>9.2457420924574207E-2</v>
      </c>
      <c r="V87" s="279">
        <f>IF(ISERROR((V38/'2001'!V38)),0,(V38/'2001'!V38))</f>
        <v>0.1933395004625347</v>
      </c>
      <c r="W87" s="274">
        <f>IF(ISERROR((W38/'2001'!W38)),0,(W38/'2001'!W38))</f>
        <v>2.5</v>
      </c>
      <c r="X87" s="274">
        <f>IF(ISERROR((X38/'2001'!X38)),0,(X38/'2001'!X38))</f>
        <v>-1</v>
      </c>
      <c r="Y87" s="274">
        <f>IF(ISERROR((Y38/'2001'!Y38)),0,(Y38/'2001'!Y38))</f>
        <v>0</v>
      </c>
      <c r="Z87" s="274">
        <f>IF(ISERROR((Z38/'2001'!Z38)),0,(Z38/'2001'!Z38))</f>
        <v>-3.3898305084745763E-2</v>
      </c>
      <c r="AA87" s="274">
        <f>IF(ISERROR((AA38/'2001'!AA38)),0,(AA38/'2001'!AA38))</f>
        <v>0.38750000000000001</v>
      </c>
      <c r="AB87" s="274">
        <f>IF(ISERROR((AB38/'2001'!AB38)),0,(AB38/'2001'!AB38))</f>
        <v>7.0175438596491224E-2</v>
      </c>
      <c r="AC87" s="274">
        <f>IF(ISERROR((AC38/'2001'!AC38)),0,(AC38/'2001'!AC38))</f>
        <v>0.17499999999999999</v>
      </c>
      <c r="AD87" s="274">
        <f>IF(ISERROR((AD38/'2001'!AD38)),0,(AD38/'2001'!AD38))</f>
        <v>0.8214285714285714</v>
      </c>
      <c r="AE87" s="274">
        <f>IF(ISERROR((AE38/'2001'!AE38)),0,(AE38/'2001'!AE38))</f>
        <v>0.34210526315789475</v>
      </c>
      <c r="AF87" s="274">
        <f>IF(ISERROR((AF38/'2001'!AF38)),0,(AF38/'2001'!AF38))</f>
        <v>0.83333333333333337</v>
      </c>
      <c r="AG87" s="274">
        <f>IF(ISERROR((AG38/'2001'!AG38)),0,(AG38/'2001'!AG38))</f>
        <v>1.2987012987012988E-2</v>
      </c>
      <c r="AH87" s="292">
        <f>IF(ISERROR((AH38/'2001'!AH38)),0,(AH38/'2001'!AH38))</f>
        <v>8.8838124246462341E-2</v>
      </c>
      <c r="AI87" s="274">
        <f>IF(ISERROR((AI38/'2001'!AI38)),0,(AI38/'2001'!AI38))</f>
        <v>8.7463556851311956E-3</v>
      </c>
      <c r="AJ87" s="274">
        <f>IF(ISERROR((AJ38/'2001'!AJ38)),0,(AJ38/'2001'!AJ38))</f>
        <v>0.9555555555555556</v>
      </c>
      <c r="AK87" s="275">
        <f>IF(ISERROR((AK38/'2001'!AK38)),0,(AK38/'2001'!AK38))</f>
        <v>-0.33333333333333331</v>
      </c>
      <c r="AL87" s="275">
        <f>IF(ISERROR((AL38/'2001'!AL38)),0,(AL38/'2001'!AL38))</f>
        <v>7.2727272727272724E-2</v>
      </c>
      <c r="AM87" s="275">
        <f>IF(ISERROR((AM38/'2001'!AM38)),0,(AM38/'2001'!AM38))</f>
        <v>0.39130434782608697</v>
      </c>
      <c r="AN87" s="275">
        <f>IF(ISERROR((AN38/'2001'!AN38)),0,(AN38/'2001'!AN38))</f>
        <v>1.075</v>
      </c>
      <c r="AO87" s="275">
        <f>IF(ISERROR((AO38/'2001'!AO38)),0,(AO38/'2001'!AO38))</f>
        <v>0.18891320204230488</v>
      </c>
      <c r="AP87" s="275">
        <f>IF(ISERROR((AP38/'2001'!AP38)),0,(AP38/'2001'!AP38))</f>
        <v>0.11504424778761062</v>
      </c>
      <c r="AQ87" s="275">
        <f>IF(ISERROR((AQ38/'2001'!AQ38)),0,(AQ38/'2001'!AQ38))</f>
        <v>0.22058823529411764</v>
      </c>
      <c r="AR87" s="275">
        <f>IF(ISERROR((AR38/'2001'!AR38)),0,(AR38/'2001'!AR38))</f>
        <v>0.14333333333333334</v>
      </c>
      <c r="AS87" s="275">
        <f>IF(ISERROR((AS38/'2001'!AS38)),0,(AS38/'2001'!AS38))</f>
        <v>0.40343839541547277</v>
      </c>
      <c r="AT87" s="276">
        <f>IF(ISERROR((AT38/'2001'!AT38)),0,(AT38/'2001'!AT38))</f>
        <v>0.4183082271147161</v>
      </c>
      <c r="AU87" s="276">
        <f>IF(ISERROR((AU38/'2001'!AU38)),0,(AU38/'2001'!AU38))</f>
        <v>-0.355119825708061</v>
      </c>
      <c r="AV87" s="282">
        <f>IF(ISERROR((AV38/'2001'!AV38)),0,(AV38/'2001'!AV38))</f>
        <v>0.11552703604038732</v>
      </c>
    </row>
    <row r="88" spans="1:48" x14ac:dyDescent="0.3">
      <c r="A88" s="363"/>
      <c r="B88" s="119" t="s">
        <v>28</v>
      </c>
      <c r="C88" s="291">
        <f>IF(ISERROR((C39/'2001'!C39)),0,(C39/'2001'!C39))</f>
        <v>-0.66666666666666663</v>
      </c>
      <c r="D88" s="274">
        <f>IF(ISERROR((D39/'2001'!D39)),0,(D39/'2001'!D39))</f>
        <v>0</v>
      </c>
      <c r="E88" s="274">
        <f>IF(ISERROR((E39/'2001'!E39)),0,(E39/'2001'!E39))</f>
        <v>0.33333333333333331</v>
      </c>
      <c r="F88" s="274">
        <f>IF(ISERROR((F39/'2001'!F39)),0,(F39/'2001'!F39))</f>
        <v>-0.74193548387096775</v>
      </c>
      <c r="G88" s="274">
        <f>IF(ISERROR((G39/'2001'!G39)),0,(G39/'2001'!G39))</f>
        <v>-0.33333333333333331</v>
      </c>
      <c r="H88" s="274">
        <f>IF(ISERROR((H39/'2001'!H39)),0,(H39/'2001'!H39))</f>
        <v>0</v>
      </c>
      <c r="I88" s="274">
        <f>IF(ISERROR((I39/'2001'!I39)),0,(I39/'2001'!I39))</f>
        <v>1</v>
      </c>
      <c r="J88" s="274">
        <f>IF(ISERROR((J39/'2001'!J39)),0,(J39/'2001'!J39))</f>
        <v>0.66666666666666663</v>
      </c>
      <c r="K88" s="274">
        <f>IF(ISERROR((K39/'2001'!K39)),0,(K39/'2001'!K39))</f>
        <v>-0.33333333333333331</v>
      </c>
      <c r="L88" s="274">
        <f>IF(ISERROR((L39/'2001'!L39)),0,(L39/'2001'!L39))</f>
        <v>0</v>
      </c>
      <c r="M88" s="274">
        <f>IF(ISERROR((M39/'2001'!M39)),0,(M39/'2001'!M39))</f>
        <v>-0.68421052631578949</v>
      </c>
      <c r="N88" s="274">
        <f>IF(ISERROR((N39/'2001'!N39)),0,(N39/'2001'!N39))</f>
        <v>-0.625</v>
      </c>
      <c r="O88" s="279">
        <f>IF(ISERROR((O39/'2001'!O39)),0,(O39/'2001'!O39))</f>
        <v>-0.3669724770642202</v>
      </c>
      <c r="P88" s="274">
        <f>IF(ISERROR((P39/'2001'!P39)),0,(P39/'2001'!P39))</f>
        <v>0</v>
      </c>
      <c r="Q88" s="279">
        <f>IF(ISERROR((Q39/'2001'!Q39)),0,(Q39/'2001'!Q39))</f>
        <v>-0.29357798165137616</v>
      </c>
      <c r="R88" s="274">
        <f>IF(ISERROR((R39/'2001'!R39)),0,(R39/'2001'!R39))</f>
        <v>-0.5</v>
      </c>
      <c r="S88" s="274">
        <f>IF(ISERROR((S39/'2001'!S39)),0,(S39/'2001'!S39))</f>
        <v>0.52380952380952384</v>
      </c>
      <c r="T88" s="274">
        <f>IF(ISERROR((T39/'2001'!T39)),0,(T39/'2001'!T39))</f>
        <v>0.20765027322404372</v>
      </c>
      <c r="U88" s="274">
        <f>IF(ISERROR((U39/'2001'!U39)),0,(U39/'2001'!U39))</f>
        <v>-1.5113350125944584E-2</v>
      </c>
      <c r="V88" s="279">
        <f>IF(ISERROR((V39/'2001'!V39)),0,(V39/'2001'!V39))</f>
        <v>0.13321799307958476</v>
      </c>
      <c r="W88" s="274">
        <f>IF(ISERROR((W39/'2001'!W39)),0,(W39/'2001'!W39))</f>
        <v>0.22222222222222221</v>
      </c>
      <c r="X88" s="274">
        <f>IF(ISERROR((X39/'2001'!X39)),0,(X39/'2001'!X39))</f>
        <v>-0.66666666666666663</v>
      </c>
      <c r="Y88" s="274">
        <f>IF(ISERROR((Y39/'2001'!Y39)),0,(Y39/'2001'!Y39))</f>
        <v>1</v>
      </c>
      <c r="Z88" s="274">
        <f>IF(ISERROR((Z39/'2001'!Z39)),0,(Z39/'2001'!Z39))</f>
        <v>-0.40229885057471265</v>
      </c>
      <c r="AA88" s="274">
        <f>IF(ISERROR((AA39/'2001'!AA39)),0,(AA39/'2001'!AA39))</f>
        <v>0.27918781725888325</v>
      </c>
      <c r="AB88" s="274">
        <f>IF(ISERROR((AB39/'2001'!AB39)),0,(AB39/'2001'!AB39))</f>
        <v>7.4999999999999997E-2</v>
      </c>
      <c r="AC88" s="274">
        <f>IF(ISERROR((AC39/'2001'!AC39)),0,(AC39/'2001'!AC39))</f>
        <v>-0.52830188679245282</v>
      </c>
      <c r="AD88" s="274">
        <f>IF(ISERROR((AD39/'2001'!AD39)),0,(AD39/'2001'!AD39))</f>
        <v>0.19148936170212766</v>
      </c>
      <c r="AE88" s="274">
        <f>IF(ISERROR((AE39/'2001'!AE39)),0,(AE39/'2001'!AE39))</f>
        <v>0.35526315789473684</v>
      </c>
      <c r="AF88" s="274">
        <f>IF(ISERROR((AF39/'2001'!AF39)),0,(AF39/'2001'!AF39))</f>
        <v>-8.3333333333333329E-2</v>
      </c>
      <c r="AG88" s="274">
        <f>IF(ISERROR((AG39/'2001'!AG39)),0,(AG39/'2001'!AG39))</f>
        <v>-0.2857142857142857</v>
      </c>
      <c r="AH88" s="274">
        <f>IF(ISERROR((AH39/'2001'!AH39)),0,(AH39/'2001'!AH39))</f>
        <v>0.31886345698500396</v>
      </c>
      <c r="AI88" s="292">
        <f>IF(ISERROR((AI39/'2001'!AI39)),0,(AI39/'2001'!AI39))</f>
        <v>0.11214240107143414</v>
      </c>
      <c r="AJ88" s="274">
        <f>IF(ISERROR((AJ39/'2001'!AJ39)),0,(AJ39/'2001'!AJ39))</f>
        <v>0.81632653061224492</v>
      </c>
      <c r="AK88" s="275">
        <f>IF(ISERROR((AK39/'2001'!AK39)),0,(AK39/'2001'!AK39))</f>
        <v>1.4</v>
      </c>
      <c r="AL88" s="275">
        <f>IF(ISERROR((AL39/'2001'!AL39)),0,(AL39/'2001'!AL39))</f>
        <v>0.43137254901960786</v>
      </c>
      <c r="AM88" s="275">
        <f>IF(ISERROR((AM39/'2001'!AM39)),0,(AM39/'2001'!AM39))</f>
        <v>-0.25925925925925924</v>
      </c>
      <c r="AN88" s="275">
        <f>IF(ISERROR((AN39/'2001'!AN39)),0,(AN39/'2001'!AN39))</f>
        <v>5.2631578947368418E-2</v>
      </c>
      <c r="AO88" s="275">
        <f>IF(ISERROR((AO39/'2001'!AO39)),0,(AO39/'2001'!AO39))</f>
        <v>0.19820865213765093</v>
      </c>
      <c r="AP88" s="275">
        <f>IF(ISERROR((AP39/'2001'!AP39)),0,(AP39/'2001'!AP39))</f>
        <v>6.25E-2</v>
      </c>
      <c r="AQ88" s="275">
        <f>IF(ISERROR((AQ39/'2001'!AQ39)),0,(AQ39/'2001'!AQ39))</f>
        <v>8.6538461538461536E-2</v>
      </c>
      <c r="AR88" s="275">
        <f>IF(ISERROR((AR39/'2001'!AR39)),0,(AR39/'2001'!AR39))</f>
        <v>9.9744245524296671E-2</v>
      </c>
      <c r="AS88" s="275">
        <f>IF(ISERROR((AS39/'2001'!AS39)),0,(AS39/'2001'!AS39))</f>
        <v>0.79268292682926833</v>
      </c>
      <c r="AT88" s="276">
        <f>IF(ISERROR((AT39/'2001'!AT39)),0,(AT39/'2001'!AT39))</f>
        <v>0.62263099219620954</v>
      </c>
      <c r="AU88" s="276">
        <f>IF(ISERROR((AU39/'2001'!AU39)),0,(AU39/'2001'!AU39))</f>
        <v>0.17922077922077922</v>
      </c>
      <c r="AV88" s="282">
        <f>IF(ISERROR((AV39/'2001'!AV39)),0,(AV39/'2001'!AV39))</f>
        <v>0.15037754665906825</v>
      </c>
    </row>
    <row r="89" spans="1:48" x14ac:dyDescent="0.3">
      <c r="A89" s="363"/>
      <c r="B89" s="119" t="s">
        <v>29</v>
      </c>
      <c r="C89" s="291">
        <f>IF(ISERROR((C40/'2001'!C40)),0,(C40/'2001'!C40))</f>
        <v>-0.66666666666666663</v>
      </c>
      <c r="D89" s="274">
        <f>IF(ISERROR((D40/'2001'!D40)),0,(D40/'2001'!D40))</f>
        <v>0</v>
      </c>
      <c r="E89" s="274">
        <f>IF(ISERROR((E40/'2001'!E40)),0,(E40/'2001'!E40))</f>
        <v>-0.33333333333333331</v>
      </c>
      <c r="F89" s="274">
        <f>IF(ISERROR((F40/'2001'!F40)),0,(F40/'2001'!F40))</f>
        <v>1</v>
      </c>
      <c r="G89" s="274">
        <f>IF(ISERROR((G40/'2001'!G40)),0,(G40/'2001'!G40))</f>
        <v>0</v>
      </c>
      <c r="H89" s="274">
        <f>IF(ISERROR((H40/'2001'!H40)),0,(H40/'2001'!H40))</f>
        <v>-0.33333333333333331</v>
      </c>
      <c r="I89" s="274">
        <f>IF(ISERROR((I40/'2001'!I40)),0,(I40/'2001'!I40))</f>
        <v>1.6666666666666667</v>
      </c>
      <c r="J89" s="274">
        <f>IF(ISERROR((J40/'2001'!J40)),0,(J40/'2001'!J40))</f>
        <v>-0.33333333333333331</v>
      </c>
      <c r="K89" s="274">
        <f>IF(ISERROR((K40/'2001'!K40)),0,(K40/'2001'!K40))</f>
        <v>-1</v>
      </c>
      <c r="L89" s="274">
        <f>IF(ISERROR((L40/'2001'!L40)),0,(L40/'2001'!L40))</f>
        <v>0</v>
      </c>
      <c r="M89" s="274">
        <f>IF(ISERROR((M40/'2001'!M40)),0,(M40/'2001'!M40))</f>
        <v>0</v>
      </c>
      <c r="N89" s="274">
        <f>IF(ISERROR((N40/'2001'!N40)),0,(N40/'2001'!N40))</f>
        <v>0</v>
      </c>
      <c r="O89" s="279">
        <f>IF(ISERROR((O40/'2001'!O40)),0,(O40/'2001'!O40))</f>
        <v>0.25</v>
      </c>
      <c r="P89" s="274">
        <f>IF(ISERROR((P40/'2001'!P40)),0,(P40/'2001'!P40))</f>
        <v>1.3333333333333333</v>
      </c>
      <c r="Q89" s="279">
        <f>IF(ISERROR((Q40/'2001'!Q40)),0,(Q40/'2001'!Q40))</f>
        <v>0.37037037037037035</v>
      </c>
      <c r="R89" s="274">
        <f>IF(ISERROR((R40/'2001'!R40)),0,(R40/'2001'!R40))</f>
        <v>1.3333333333333333</v>
      </c>
      <c r="S89" s="274">
        <f>IF(ISERROR((S40/'2001'!S40)),0,(S40/'2001'!S40))</f>
        <v>-0.58333333333333337</v>
      </c>
      <c r="T89" s="274">
        <f>IF(ISERROR((T40/'2001'!T40)),0,(T40/'2001'!T40))</f>
        <v>0.21910112359550563</v>
      </c>
      <c r="U89" s="274">
        <f>IF(ISERROR((U40/'2001'!U40)),0,(U40/'2001'!U40))</f>
        <v>-0.34905660377358488</v>
      </c>
      <c r="V89" s="279">
        <f>IF(ISERROR((V40/'2001'!V40)),0,(V40/'2001'!V40))</f>
        <v>1.7152658662092624E-3</v>
      </c>
      <c r="W89" s="274">
        <f>IF(ISERROR((W40/'2001'!W40)),0,(W40/'2001'!W40))</f>
        <v>0</v>
      </c>
      <c r="X89" s="274">
        <f>IF(ISERROR((X40/'2001'!X40)),0,(X40/'2001'!X40))</f>
        <v>0</v>
      </c>
      <c r="Y89" s="274">
        <f>IF(ISERROR((Y40/'2001'!Y40)),0,(Y40/'2001'!Y40))</f>
        <v>1</v>
      </c>
      <c r="Z89" s="274">
        <f>IF(ISERROR((Z40/'2001'!Z40)),0,(Z40/'2001'!Z40))</f>
        <v>-0.25</v>
      </c>
      <c r="AA89" s="274">
        <f>IF(ISERROR((AA40/'2001'!AA40)),0,(AA40/'2001'!AA40))</f>
        <v>-9.0909090909090912E-2</v>
      </c>
      <c r="AB89" s="274">
        <f>IF(ISERROR((AB40/'2001'!AB40)),0,(AB40/'2001'!AB40))</f>
        <v>-5.8823529411764705E-2</v>
      </c>
      <c r="AC89" s="274">
        <f>IF(ISERROR((AC40/'2001'!AC40)),0,(AC40/'2001'!AC40))</f>
        <v>1.125</v>
      </c>
      <c r="AD89" s="274">
        <f>IF(ISERROR((AD40/'2001'!AD40)),0,(AD40/'2001'!AD40))</f>
        <v>-0.4</v>
      </c>
      <c r="AE89" s="274">
        <f>IF(ISERROR((AE40/'2001'!AE40)),0,(AE40/'2001'!AE40))</f>
        <v>-0.36363636363636365</v>
      </c>
      <c r="AF89" s="274">
        <f>IF(ISERROR((AF40/'2001'!AF40)),0,(AF40/'2001'!AF40))</f>
        <v>0.16666666666666666</v>
      </c>
      <c r="AG89" s="274">
        <f>IF(ISERROR((AG40/'2001'!AG40)),0,(AG40/'2001'!AG40))</f>
        <v>1.8571428571428572</v>
      </c>
      <c r="AH89" s="274">
        <f>IF(ISERROR((AH40/'2001'!AH40)),0,(AH40/'2001'!AH40))</f>
        <v>-7.6537013801756593E-2</v>
      </c>
      <c r="AI89" s="274">
        <f>IF(ISERROR((AI40/'2001'!AI40)),0,(AI40/'2001'!AI40))</f>
        <v>-8.1128747795414458E-2</v>
      </c>
      <c r="AJ89" s="292">
        <f>IF(ISERROR((AJ40/'2001'!AJ40)),0,(AJ40/'2001'!AJ40))</f>
        <v>8.8471902988032022E-2</v>
      </c>
      <c r="AK89" s="275">
        <f>IF(ISERROR((AK40/'2001'!AK40)),0,(AK40/'2001'!AK40))</f>
        <v>0.16666666666666666</v>
      </c>
      <c r="AL89" s="275">
        <f>IF(ISERROR((AL40/'2001'!AL40)),0,(AL40/'2001'!AL40))</f>
        <v>0.5</v>
      </c>
      <c r="AM89" s="275">
        <f>IF(ISERROR((AM40/'2001'!AM40)),0,(AM40/'2001'!AM40))</f>
        <v>0</v>
      </c>
      <c r="AN89" s="275">
        <f>IF(ISERROR((AN40/'2001'!AN40)),0,(AN40/'2001'!AN40))</f>
        <v>1.2666666666666666</v>
      </c>
      <c r="AO89" s="275">
        <f>IF(ISERROR((AO40/'2001'!AO40)),0,(AO40/'2001'!AO40))</f>
        <v>0.72539682539682537</v>
      </c>
      <c r="AP89" s="275">
        <f>IF(ISERROR((AP40/'2001'!AP40)),0,(AP40/'2001'!AP40))</f>
        <v>-0.31914893617021278</v>
      </c>
      <c r="AQ89" s="275">
        <f>IF(ISERROR((AQ40/'2001'!AQ40)),0,(AQ40/'2001'!AQ40))</f>
        <v>0.8</v>
      </c>
      <c r="AR89" s="275">
        <f>IF(ISERROR((AR40/'2001'!AR40)),0,(AR40/'2001'!AR40))</f>
        <v>4.6153846153846156E-2</v>
      </c>
      <c r="AS89" s="275">
        <f>IF(ISERROR((AS40/'2001'!AS40)),0,(AS40/'2001'!AS40))</f>
        <v>0.32051282051282054</v>
      </c>
      <c r="AT89" s="276">
        <f>IF(ISERROR((AT40/'2001'!AT40)),0,(AT40/'2001'!AT40))</f>
        <v>0.68959999999999999</v>
      </c>
      <c r="AU89" s="276">
        <f>IF(ISERROR((AU40/'2001'!AU40)),0,(AU40/'2001'!AU40))</f>
        <v>-0.12721893491124261</v>
      </c>
      <c r="AV89" s="282">
        <f>IF(ISERROR((AV40/'2001'!AV40)),0,(AV40/'2001'!AV40))</f>
        <v>9.7162273854348419E-2</v>
      </c>
    </row>
    <row r="90" spans="1:48" x14ac:dyDescent="0.3">
      <c r="A90" s="363"/>
      <c r="B90" s="122" t="s">
        <v>31</v>
      </c>
      <c r="C90" s="293">
        <f>IF(ISERROR((C41/'2001'!C41)),0,(C41/'2001'!C41))</f>
        <v>1.6666666666666667</v>
      </c>
      <c r="D90" s="275">
        <f>IF(ISERROR((D41/'2001'!D41)),0,(D41/'2001'!D41))</f>
        <v>-0.66666666666666663</v>
      </c>
      <c r="E90" s="275">
        <f>IF(ISERROR((E41/'2001'!E41)),0,(E41/'2001'!E41))</f>
        <v>1.5333333333333334</v>
      </c>
      <c r="F90" s="275">
        <f>IF(ISERROR((F41/'2001'!F41)),0,(F41/'2001'!F41))</f>
        <v>-0.5</v>
      </c>
      <c r="G90" s="275">
        <f>IF(ISERROR((G41/'2001'!G41)),0,(G41/'2001'!G41))</f>
        <v>0.66666666666666663</v>
      </c>
      <c r="H90" s="275">
        <f>IF(ISERROR((H41/'2001'!H41)),0,(H41/'2001'!H41))</f>
        <v>0</v>
      </c>
      <c r="I90" s="275">
        <f>IF(ISERROR((I41/'2001'!I41)),0,(I41/'2001'!I41))</f>
        <v>1.1666666666666667</v>
      </c>
      <c r="J90" s="275">
        <f>IF(ISERROR((J41/'2001'!J41)),0,(J41/'2001'!J41))</f>
        <v>0</v>
      </c>
      <c r="K90" s="275">
        <f>IF(ISERROR((K41/'2001'!K41)),0,(K41/'2001'!K41))</f>
        <v>0</v>
      </c>
      <c r="L90" s="275">
        <f>IF(ISERROR((L41/'2001'!L41)),0,(L41/'2001'!L41))</f>
        <v>-0.4</v>
      </c>
      <c r="M90" s="275">
        <f>IF(ISERROR((M41/'2001'!M41)),0,(M41/'2001'!M41))</f>
        <v>0.11764705882352941</v>
      </c>
      <c r="N90" s="275">
        <f>IF(ISERROR((N41/'2001'!N41)),0,(N41/'2001'!N41))</f>
        <v>0</v>
      </c>
      <c r="O90" s="280">
        <f>IF(ISERROR((O41/'2001'!O41)),0,(O41/'2001'!O41))</f>
        <v>0.70588235294117652</v>
      </c>
      <c r="P90" s="275">
        <f>IF(ISERROR((P41/'2001'!P41)),0,(P41/'2001'!P41))</f>
        <v>0.6</v>
      </c>
      <c r="Q90" s="280">
        <f>IF(ISERROR((Q41/'2001'!Q41)),0,(Q41/'2001'!Q41))</f>
        <v>0.68674698795180722</v>
      </c>
      <c r="R90" s="275">
        <f>IF(ISERROR((R41/'2001'!R41)),0,(R41/'2001'!R41))</f>
        <v>0.35</v>
      </c>
      <c r="S90" s="275">
        <f>IF(ISERROR((S41/'2001'!S41)),0,(S41/'2001'!S41))</f>
        <v>-9.0909090909090912E-2</v>
      </c>
      <c r="T90" s="275">
        <f>IF(ISERROR((T41/'2001'!T41)),0,(T41/'2001'!T41))</f>
        <v>0.190920245398773</v>
      </c>
      <c r="U90" s="275">
        <f>IF(ISERROR((U41/'2001'!U41)),0,(U41/'2001'!U41))</f>
        <v>6.2676277029144467E-3</v>
      </c>
      <c r="V90" s="280">
        <f>IF(ISERROR((V41/'2001'!V41)),0,(V41/'2001'!V41))</f>
        <v>0.13866947516236616</v>
      </c>
      <c r="W90" s="275">
        <f>IF(ISERROR((W41/'2001'!W41)),0,(W41/'2001'!W41))</f>
        <v>-5.3781732530751115E-2</v>
      </c>
      <c r="X90" s="275">
        <f>IF(ISERROR((X41/'2001'!X41)),0,(X41/'2001'!X41))</f>
        <v>0.15384615384615385</v>
      </c>
      <c r="Y90" s="275">
        <f>IF(ISERROR((Y41/'2001'!Y41)),0,(Y41/'2001'!Y41))</f>
        <v>0.7</v>
      </c>
      <c r="Z90" s="275">
        <f>IF(ISERROR((Z41/'2001'!Z41)),0,(Z41/'2001'!Z41))</f>
        <v>-0.27083333333333331</v>
      </c>
      <c r="AA90" s="275">
        <f>IF(ISERROR((AA41/'2001'!AA41)),0,(AA41/'2001'!AA41))</f>
        <v>0.10256410256410256</v>
      </c>
      <c r="AB90" s="275">
        <f>IF(ISERROR((AB41/'2001'!AB41)),0,(AB41/'2001'!AB41))</f>
        <v>-5.9701492537313432E-2</v>
      </c>
      <c r="AC90" s="275">
        <f>IF(ISERROR((AC41/'2001'!AC41)),0,(AC41/'2001'!AC41))</f>
        <v>-2.4242424242424242E-2</v>
      </c>
      <c r="AD90" s="275">
        <f>IF(ISERROR((AD41/'2001'!AD41)),0,(AD41/'2001'!AD41))</f>
        <v>-0.13</v>
      </c>
      <c r="AE90" s="275">
        <f>IF(ISERROR((AE41/'2001'!AE41)),0,(AE41/'2001'!AE41))</f>
        <v>-0.43902439024390244</v>
      </c>
      <c r="AF90" s="275">
        <f>IF(ISERROR((AF41/'2001'!AF41)),0,(AF41/'2001'!AF41))</f>
        <v>0.14677141214792105</v>
      </c>
      <c r="AG90" s="275">
        <f>IF(ISERROR((AG41/'2001'!AG41)),0,(AG41/'2001'!AG41))</f>
        <v>-0.41666666666666669</v>
      </c>
      <c r="AH90" s="275">
        <f>IF(ISERROR((AH41/'2001'!AH41)),0,(AH41/'2001'!AH41))</f>
        <v>0.33333333333333331</v>
      </c>
      <c r="AI90" s="275">
        <f>IF(ISERROR((AI41/'2001'!AI41)),0,(AI41/'2001'!AI41))</f>
        <v>0</v>
      </c>
      <c r="AJ90" s="275">
        <f>IF(ISERROR((AJ41/'2001'!AJ41)),0,(AJ41/'2001'!AJ41))</f>
        <v>0</v>
      </c>
      <c r="AK90" s="294">
        <f>IF(ISERROR((AK41/'2001'!AK41)),0,(AK41/'2001'!AK41))</f>
        <v>8.7609768920506356E-2</v>
      </c>
      <c r="AL90" s="275">
        <f>IF(ISERROR((AL41/'2001'!AL41)),0,(AL41/'2001'!AL41))</f>
        <v>0.24124679760888129</v>
      </c>
      <c r="AM90" s="275">
        <f>IF(ISERROR((AM41/'2001'!AM41)),0,(AM41/'2001'!AM41))</f>
        <v>0.5</v>
      </c>
      <c r="AN90" s="275">
        <f>IF(ISERROR((AN41/'2001'!AN41)),0,(AN41/'2001'!AN41))</f>
        <v>0.39012345679012345</v>
      </c>
      <c r="AO90" s="275">
        <f>IF(ISERROR((AO41/'2001'!AO41)),0,(AO41/'2001'!AO41))</f>
        <v>8.2901554404145081E-2</v>
      </c>
      <c r="AP90" s="275">
        <f>IF(ISERROR((AP41/'2001'!AP41)),0,(AP41/'2001'!AP41))</f>
        <v>6.3520317347302041E-2</v>
      </c>
      <c r="AQ90" s="275">
        <f>IF(ISERROR((AQ41/'2001'!AQ41)),0,(AQ41/'2001'!AQ41))</f>
        <v>0.34782608695652173</v>
      </c>
      <c r="AR90" s="275">
        <f>IF(ISERROR((AR41/'2001'!AR41)),0,(AR41/'2001'!AR41))</f>
        <v>-2.3880597014925373E-2</v>
      </c>
      <c r="AS90" s="275">
        <f>IF(ISERROR((AS41/'2001'!AS41)),0,(AS41/'2001'!AS41))</f>
        <v>5.1020408163265307E-2</v>
      </c>
      <c r="AT90" s="276">
        <f>IF(ISERROR((AT41/'2001'!AT41)),0,(AT41/'2001'!AT41))</f>
        <v>0.29216793518291184</v>
      </c>
      <c r="AU90" s="276">
        <f>IF(ISERROR((AU41/'2001'!AU41)),0,(AU41/'2001'!AU41))</f>
        <v>0.10805860805860806</v>
      </c>
      <c r="AV90" s="282">
        <f>IF(ISERROR((AV41/'2001'!AV41)),0,(AV41/'2001'!AV41))</f>
        <v>9.1218032709865685E-2</v>
      </c>
    </row>
    <row r="91" spans="1:48" x14ac:dyDescent="0.3">
      <c r="A91" s="363"/>
      <c r="B91" s="122" t="s">
        <v>32</v>
      </c>
      <c r="C91" s="293">
        <f>IF(ISERROR((C42/'2001'!C42)),0,(C42/'2001'!C42))</f>
        <v>-0.45833333333333331</v>
      </c>
      <c r="D91" s="275">
        <f>IF(ISERROR((D42/'2001'!D42)),0,(D42/'2001'!D42))</f>
        <v>-0.1111111111111111</v>
      </c>
      <c r="E91" s="275">
        <f>IF(ISERROR((E42/'2001'!E42)),0,(E42/'2001'!E42))</f>
        <v>1.75</v>
      </c>
      <c r="F91" s="275">
        <f>IF(ISERROR((F42/'2001'!F42)),0,(F42/'2001'!F42))</f>
        <v>-0.66666666666666663</v>
      </c>
      <c r="G91" s="275">
        <f>IF(ISERROR((G42/'2001'!G42)),0,(G42/'2001'!G42))</f>
        <v>0</v>
      </c>
      <c r="H91" s="275">
        <f>IF(ISERROR((H42/'2001'!H42)),0,(H42/'2001'!H42))</f>
        <v>0.55555555555555558</v>
      </c>
      <c r="I91" s="275">
        <f>IF(ISERROR((I42/'2001'!I42)),0,(I42/'2001'!I42))</f>
        <v>-0.65853658536585369</v>
      </c>
      <c r="J91" s="275">
        <f>IF(ISERROR((J42/'2001'!J42)),0,(J42/'2001'!J42))</f>
        <v>0.66666666666666663</v>
      </c>
      <c r="K91" s="275">
        <f>IF(ISERROR((K42/'2001'!K42)),0,(K42/'2001'!K42))</f>
        <v>0.22222222222222221</v>
      </c>
      <c r="L91" s="275">
        <f>IF(ISERROR((L42/'2001'!L42)),0,(L42/'2001'!L42))</f>
        <v>-0.83333333333333337</v>
      </c>
      <c r="M91" s="275">
        <f>IF(ISERROR((M42/'2001'!M42)),0,(M42/'2001'!M42))</f>
        <v>-0.21212121212121213</v>
      </c>
      <c r="N91" s="275">
        <f>IF(ISERROR((N42/'2001'!N42)),0,(N42/'2001'!N42))</f>
        <v>-8.3333333333333329E-2</v>
      </c>
      <c r="O91" s="280">
        <f>IF(ISERROR((O42/'2001'!O42)),0,(O42/'2001'!O42))</f>
        <v>-0.22115384615384615</v>
      </c>
      <c r="P91" s="275">
        <f>IF(ISERROR((P42/'2001'!P42)),0,(P42/'2001'!P42))</f>
        <v>1.6666666666666667</v>
      </c>
      <c r="Q91" s="280">
        <f>IF(ISERROR((Q42/'2001'!Q42)),0,(Q42/'2001'!Q42))</f>
        <v>-0.14285714285714285</v>
      </c>
      <c r="R91" s="275">
        <f>IF(ISERROR((R42/'2001'!R42)),0,(R42/'2001'!R42))</f>
        <v>-0.38461538461538464</v>
      </c>
      <c r="S91" s="275">
        <f>IF(ISERROR((S42/'2001'!S42)),0,(S42/'2001'!S42))</f>
        <v>5.2631578947368418E-2</v>
      </c>
      <c r="T91" s="275">
        <f>IF(ISERROR((T42/'2001'!T42)),0,(T42/'2001'!T42))</f>
        <v>0.21099389228206553</v>
      </c>
      <c r="U91" s="275">
        <f>IF(ISERROR((U42/'2001'!U42)),0,(U42/'2001'!U42))</f>
        <v>-1.8140589569160998E-2</v>
      </c>
      <c r="V91" s="280">
        <f>IF(ISERROR((V42/'2001'!V42)),0,(V42/'2001'!V42))</f>
        <v>8.7351905219340373E-2</v>
      </c>
      <c r="W91" s="275">
        <f>IF(ISERROR((W42/'2001'!W42)),0,(W42/'2001'!W42))</f>
        <v>-3.4749034749034749E-2</v>
      </c>
      <c r="X91" s="275">
        <f>IF(ISERROR((X42/'2001'!X42)),0,(X42/'2001'!X42))</f>
        <v>0.2857142857142857</v>
      </c>
      <c r="Y91" s="275">
        <f>IF(ISERROR((Y42/'2001'!Y42)),0,(Y42/'2001'!Y42))</f>
        <v>0.53333333333333333</v>
      </c>
      <c r="Z91" s="275">
        <f>IF(ISERROR((Z42/'2001'!Z42)),0,(Z42/'2001'!Z42))</f>
        <v>1.8078020932445291E-2</v>
      </c>
      <c r="AA91" s="275">
        <f>IF(ISERROR((AA42/'2001'!AA42)),0,(AA42/'2001'!AA42))</f>
        <v>0.30576441102756891</v>
      </c>
      <c r="AB91" s="275">
        <f>IF(ISERROR((AB42/'2001'!AB42)),0,(AB42/'2001'!AB42))</f>
        <v>-7.0567986230636828E-2</v>
      </c>
      <c r="AC91" s="275">
        <f>IF(ISERROR((AC42/'2001'!AC42)),0,(AC42/'2001'!AC42))</f>
        <v>-0.13112855488354136</v>
      </c>
      <c r="AD91" s="275">
        <f>IF(ISERROR((AD42/'2001'!AD42)),0,(AD42/'2001'!AD42))</f>
        <v>-2.1773485513608429E-2</v>
      </c>
      <c r="AE91" s="275">
        <f>IF(ISERROR((AE42/'2001'!AE42)),0,(AE42/'2001'!AE42))</f>
        <v>-5.2028218694885359E-2</v>
      </c>
      <c r="AF91" s="275">
        <f>IF(ISERROR((AF42/'2001'!AF42)),0,(AF42/'2001'!AF42))</f>
        <v>9.3724696356275297E-2</v>
      </c>
      <c r="AG91" s="275">
        <f>IF(ISERROR((AG42/'2001'!AG42)),0,(AG42/'2001'!AG42))</f>
        <v>0</v>
      </c>
      <c r="AH91" s="275">
        <f>IF(ISERROR((AH42/'2001'!AH42)),0,(AH42/'2001'!AH42))</f>
        <v>0.57692307692307687</v>
      </c>
      <c r="AI91" s="275">
        <f>IF(ISERROR((AI42/'2001'!AI42)),0,(AI42/'2001'!AI42))</f>
        <v>0.42105263157894735</v>
      </c>
      <c r="AJ91" s="275">
        <f>IF(ISERROR((AJ42/'2001'!AJ42)),0,(AJ42/'2001'!AJ42))</f>
        <v>0</v>
      </c>
      <c r="AK91" s="275">
        <f>IF(ISERROR((AK42/'2001'!AK42)),0,(AK42/'2001'!AK42))</f>
        <v>-2.6711996114618747E-2</v>
      </c>
      <c r="AL91" s="294">
        <f>IF(ISERROR((AL42/'2001'!AL42)),0,(AL42/'2001'!AL42))</f>
        <v>7.1350724783761824E-2</v>
      </c>
      <c r="AM91" s="275">
        <f>IF(ISERROR((AM42/'2001'!AM42)),0,(AM42/'2001'!AM42))</f>
        <v>0.33333333333333331</v>
      </c>
      <c r="AN91" s="275">
        <f>IF(ISERROR((AN42/'2001'!AN42)),0,(AN42/'2001'!AN42))</f>
        <v>0.15302491103202848</v>
      </c>
      <c r="AO91" s="275">
        <f>IF(ISERROR((AO42/'2001'!AO42)),0,(AO42/'2001'!AO42))</f>
        <v>-4.8812664907651716E-2</v>
      </c>
      <c r="AP91" s="275">
        <f>IF(ISERROR((AP42/'2001'!AP42)),0,(AP42/'2001'!AP42))</f>
        <v>-4.8010423975142831E-2</v>
      </c>
      <c r="AQ91" s="275">
        <f>IF(ISERROR((AQ42/'2001'!AQ42)),0,(AQ42/'2001'!AQ42))</f>
        <v>0.1920009522675872</v>
      </c>
      <c r="AR91" s="275">
        <f>IF(ISERROR((AR42/'2001'!AR42)),0,(AR42/'2001'!AR42))</f>
        <v>7.1242397914856648E-2</v>
      </c>
      <c r="AS91" s="275">
        <f>IF(ISERROR((AS42/'2001'!AS42)),0,(AS42/'2001'!AS42))</f>
        <v>-4.0983606557377046E-2</v>
      </c>
      <c r="AT91" s="276">
        <f>IF(ISERROR((AT42/'2001'!AT42)),0,(AT42/'2001'!AT42))</f>
        <v>0.18581388299484691</v>
      </c>
      <c r="AU91" s="276">
        <f>IF(ISERROR((AU42/'2001'!AU42)),0,(AU42/'2001'!AU42))</f>
        <v>0.15748031496062992</v>
      </c>
      <c r="AV91" s="282">
        <f>IF(ISERROR((AV42/'2001'!AV42)),0,(AV42/'2001'!AV42))</f>
        <v>6.3569904943359498E-2</v>
      </c>
    </row>
    <row r="92" spans="1:48" x14ac:dyDescent="0.3">
      <c r="A92" s="363"/>
      <c r="B92" s="122" t="s">
        <v>35</v>
      </c>
      <c r="C92" s="293">
        <f>IF(ISERROR((C43/'2001'!C43)),0,(C43/'2001'!C43))</f>
        <v>0.25748502994011974</v>
      </c>
      <c r="D92" s="275">
        <f>IF(ISERROR((D43/'2001'!D43)),0,(D43/'2001'!D43))</f>
        <v>0.22784810126582278</v>
      </c>
      <c r="E92" s="275">
        <f>IF(ISERROR((E43/'2001'!E43)),0,(E43/'2001'!E43))</f>
        <v>0.21476510067114093</v>
      </c>
      <c r="F92" s="275">
        <f>IF(ISERROR((F43/'2001'!F43)),0,(F43/'2001'!F43))</f>
        <v>-8.8235294117647065E-2</v>
      </c>
      <c r="G92" s="275">
        <f>IF(ISERROR((G43/'2001'!G43)),0,(G43/'2001'!G43))</f>
        <v>0.21951219512195122</v>
      </c>
      <c r="H92" s="275">
        <f>IF(ISERROR((H43/'2001'!H43)),0,(H43/'2001'!H43))</f>
        <v>0.19160583941605838</v>
      </c>
      <c r="I92" s="275">
        <f>IF(ISERROR((I43/'2001'!I43)),0,(I43/'2001'!I43))</f>
        <v>-7.0891514500537059E-2</v>
      </c>
      <c r="J92" s="275">
        <f>IF(ISERROR((J43/'2001'!J43)),0,(J43/'2001'!J43))</f>
        <v>0.14963503649635038</v>
      </c>
      <c r="K92" s="275">
        <f>IF(ISERROR((K43/'2001'!K43)),0,(K43/'2001'!K43))</f>
        <v>0.51515151515151514</v>
      </c>
      <c r="L92" s="275">
        <f>IF(ISERROR((L43/'2001'!L43)),0,(L43/'2001'!L43))</f>
        <v>1</v>
      </c>
      <c r="M92" s="275">
        <f>IF(ISERROR((M43/'2001'!M43)),0,(M43/'2001'!M43))</f>
        <v>-9.7193702943189603E-2</v>
      </c>
      <c r="N92" s="275">
        <f>IF(ISERROR((N43/'2001'!N43)),0,(N43/'2001'!N43))</f>
        <v>-5.3778861322242938E-2</v>
      </c>
      <c r="O92" s="280">
        <f>IF(ISERROR((O43/'2001'!O43)),0,(O43/'2001'!O43))</f>
        <v>-1.5309734513274336E-2</v>
      </c>
      <c r="P92" s="275">
        <f>IF(ISERROR((P43/'2001'!P43)),0,(P43/'2001'!P43))</f>
        <v>-8.2417582417582416E-2</v>
      </c>
      <c r="Q92" s="280">
        <f>IF(ISERROR((Q43/'2001'!Q43)),0,(Q43/'2001'!Q43))</f>
        <v>-1.6373454102072811E-2</v>
      </c>
      <c r="R92" s="275">
        <f>IF(ISERROR((R43/'2001'!R43)),0,(R43/'2001'!R43))</f>
        <v>-1.0810810810810811E-2</v>
      </c>
      <c r="S92" s="275">
        <f>IF(ISERROR((S43/'2001'!S43)),0,(S43/'2001'!S43))</f>
        <v>-2.6385224274406333E-2</v>
      </c>
      <c r="T92" s="275">
        <f>IF(ISERROR((T43/'2001'!T43)),0,(T43/'2001'!T43))</f>
        <v>0.17937643406667567</v>
      </c>
      <c r="U92" s="275">
        <f>IF(ISERROR((U43/'2001'!U43)),0,(U43/'2001'!U43))</f>
        <v>-2.1102497846683894E-2</v>
      </c>
      <c r="V92" s="280">
        <f>IF(ISERROR((V43/'2001'!V43)),0,(V43/'2001'!V43))</f>
        <v>0.1231665857212239</v>
      </c>
      <c r="W92" s="275">
        <f>IF(ISERROR((W43/'2001'!W43)),0,(W43/'2001'!W43))</f>
        <v>0.8</v>
      </c>
      <c r="X92" s="275">
        <f>IF(ISERROR((X43/'2001'!X43)),0,(X43/'2001'!X43))</f>
        <v>-0.44444444444444442</v>
      </c>
      <c r="Y92" s="275">
        <f>IF(ISERROR((Y43/'2001'!Y43)),0,(Y43/'2001'!Y43))</f>
        <v>-9.6774193548387094E-2</v>
      </c>
      <c r="Z92" s="275">
        <f>IF(ISERROR((Z43/'2001'!Z43)),0,(Z43/'2001'!Z43))</f>
        <v>0.53658536585365857</v>
      </c>
      <c r="AA92" s="275">
        <f>IF(ISERROR((AA43/'2001'!AA43)),0,(AA43/'2001'!AA43))</f>
        <v>3.4482758620689655E-2</v>
      </c>
      <c r="AB92" s="275">
        <f>IF(ISERROR((AB43/'2001'!AB43)),0,(AB43/'2001'!AB43))</f>
        <v>-0.15217391304347827</v>
      </c>
      <c r="AC92" s="275">
        <f>IF(ISERROR((AC43/'2001'!AC43)),0,(AC43/'2001'!AC43))</f>
        <v>-0.28125</v>
      </c>
      <c r="AD92" s="275">
        <f>IF(ISERROR((AD43/'2001'!AD43)),0,(AD43/'2001'!AD43))</f>
        <v>0.11363636363636363</v>
      </c>
      <c r="AE92" s="275">
        <f>IF(ISERROR((AE43/'2001'!AE43)),0,(AE43/'2001'!AE43))</f>
        <v>-8.3333333333333329E-2</v>
      </c>
      <c r="AF92" s="275">
        <f>IF(ISERROR((AF43/'2001'!AF43)),0,(AF43/'2001'!AF43))</f>
        <v>0.54166666666666663</v>
      </c>
      <c r="AG92" s="275">
        <f>IF(ISERROR((AG43/'2001'!AG43)),0,(AG43/'2001'!AG43))</f>
        <v>0.12089566280929533</v>
      </c>
      <c r="AH92" s="275">
        <f>IF(ISERROR((AH43/'2001'!AH43)),0,(AH43/'2001'!AH43))</f>
        <v>6.8493150684931503E-2</v>
      </c>
      <c r="AI92" s="275">
        <f>IF(ISERROR((AI43/'2001'!AI43)),0,(AI43/'2001'!AI43))</f>
        <v>-0.21212121212121213</v>
      </c>
      <c r="AJ92" s="275">
        <f>IF(ISERROR((AJ43/'2001'!AJ43)),0,(AJ43/'2001'!AJ43))</f>
        <v>-0.5</v>
      </c>
      <c r="AK92" s="275">
        <f>IF(ISERROR((AK43/'2001'!AK43)),0,(AK43/'2001'!AK43))</f>
        <v>-0.20833333333333334</v>
      </c>
      <c r="AL92" s="275">
        <f>IF(ISERROR((AL43/'2001'!AL43)),0,(AL43/'2001'!AL43))</f>
        <v>-0.16129032258064516</v>
      </c>
      <c r="AM92" s="294">
        <f>IF(ISERROR((AM43/'2001'!AM43)),0,(AM43/'2001'!AM43))</f>
        <v>0.1660901979956001</v>
      </c>
      <c r="AN92" s="275">
        <f>IF(ISERROR((AN43/'2001'!AN43)),0,(AN43/'2001'!AN43))</f>
        <v>0.44366197183098594</v>
      </c>
      <c r="AO92" s="275">
        <f>IF(ISERROR((AO43/'2001'!AO43)),0,(AO43/'2001'!AO43))</f>
        <v>9.4890510948905105E-2</v>
      </c>
      <c r="AP92" s="275">
        <f>IF(ISERROR((AP43/'2001'!AP43)),0,(AP43/'2001'!AP43))</f>
        <v>0.31360946745562129</v>
      </c>
      <c r="AQ92" s="275">
        <f>IF(ISERROR((AQ43/'2001'!AQ43)),0,(AQ43/'2001'!AQ43))</f>
        <v>0.31746031746031744</v>
      </c>
      <c r="AR92" s="275">
        <f>IF(ISERROR((AR43/'2001'!AR43)),0,(AR43/'2001'!AR43))</f>
        <v>4.5058883768561188E-2</v>
      </c>
      <c r="AS92" s="275">
        <f>IF(ISERROR((AS43/'2001'!AS43)),0,(AS43/'2001'!AS43))</f>
        <v>-1.583217890362161E-2</v>
      </c>
      <c r="AT92" s="276">
        <f>IF(ISERROR((AT43/'2001'!AT43)),0,(AT43/'2001'!AT43))</f>
        <v>0.57280617164898751</v>
      </c>
      <c r="AU92" s="276">
        <f>IF(ISERROR((AU43/'2001'!AU43)),0,(AU43/'2001'!AU43))</f>
        <v>8.5714285714285715E-2</v>
      </c>
      <c r="AV92" s="282">
        <f>IF(ISERROR((AV43/'2001'!AV43)),0,(AV43/'2001'!AV43))</f>
        <v>0.14344615384615383</v>
      </c>
    </row>
    <row r="93" spans="1:48" x14ac:dyDescent="0.3">
      <c r="A93" s="363"/>
      <c r="B93" s="122" t="s">
        <v>36</v>
      </c>
      <c r="C93" s="293">
        <f>IF(ISERROR((C44/'2001'!C44)),0,(C44/'2001'!C44))</f>
        <v>-6.7796610169491525E-2</v>
      </c>
      <c r="D93" s="275">
        <f>IF(ISERROR((D44/'2001'!D44)),0,(D44/'2001'!D44))</f>
        <v>0.35135135135135137</v>
      </c>
      <c r="E93" s="275">
        <f>IF(ISERROR((E44/'2001'!E44)),0,(E44/'2001'!E44))</f>
        <v>0.22734026745913818</v>
      </c>
      <c r="F93" s="275">
        <f>IF(ISERROR((F44/'2001'!F44)),0,(F44/'2001'!F44))</f>
        <v>-0.53333333333333333</v>
      </c>
      <c r="G93" s="275">
        <f>IF(ISERROR((G44/'2001'!G44)),0,(G44/'2001'!G44))</f>
        <v>-6.4705882352941183E-2</v>
      </c>
      <c r="H93" s="275">
        <f>IF(ISERROR((H44/'2001'!H44)),0,(H44/'2001'!H44))</f>
        <v>-0.18238993710691823</v>
      </c>
      <c r="I93" s="275">
        <f>IF(ISERROR((I44/'2001'!I44)),0,(I44/'2001'!I44))</f>
        <v>4.8582995951417005E-2</v>
      </c>
      <c r="J93" s="275">
        <f>IF(ISERROR((J44/'2001'!J44)),0,(J44/'2001'!J44))</f>
        <v>0.59090909090909094</v>
      </c>
      <c r="K93" s="275">
        <f>IF(ISERROR((K44/'2001'!K44)),0,(K44/'2001'!K44))</f>
        <v>0.69696969696969702</v>
      </c>
      <c r="L93" s="275">
        <f>IF(ISERROR((L44/'2001'!L44)),0,(L44/'2001'!L44))</f>
        <v>8.3333333333333329E-2</v>
      </c>
      <c r="M93" s="275">
        <f>IF(ISERROR((M44/'2001'!M44)),0,(M44/'2001'!M44))</f>
        <v>-4.9504950495049506E-3</v>
      </c>
      <c r="N93" s="275">
        <f>IF(ISERROR((N44/'2001'!N44)),0,(N44/'2001'!N44))</f>
        <v>-0.10294117647058823</v>
      </c>
      <c r="O93" s="280">
        <f>IF(ISERROR((O44/'2001'!O44)),0,(O44/'2001'!O44))</f>
        <v>7.520091848450057E-2</v>
      </c>
      <c r="P93" s="275">
        <f>IF(ISERROR((P44/'2001'!P44)),0,(P44/'2001'!P44))</f>
        <v>-9.6885813148788927E-2</v>
      </c>
      <c r="Q93" s="280">
        <f>IF(ISERROR((Q44/'2001'!Q44)),0,(Q44/'2001'!Q44))</f>
        <v>5.071393402264894E-2</v>
      </c>
      <c r="R93" s="275">
        <f>IF(ISERROR((R44/'2001'!R44)),0,(R44/'2001'!R44))</f>
        <v>-4.9090909090909088E-2</v>
      </c>
      <c r="S93" s="275">
        <f>IF(ISERROR((S44/'2001'!S44)),0,(S44/'2001'!S44))</f>
        <v>-6.3926940639269403E-2</v>
      </c>
      <c r="T93" s="275">
        <f>IF(ISERROR((T44/'2001'!T44)),0,(T44/'2001'!T44))</f>
        <v>3.071057102467999E-2</v>
      </c>
      <c r="U93" s="275">
        <f>IF(ISERROR((U44/'2001'!U44)),0,(U44/'2001'!U44))</f>
        <v>-1.0272079150298269E-2</v>
      </c>
      <c r="V93" s="280">
        <f>IF(ISERROR((V44/'2001'!V44)),0,(V44/'2001'!V44))</f>
        <v>1.7428418993419882E-2</v>
      </c>
      <c r="W93" s="275">
        <f>IF(ISERROR((W44/'2001'!W44)),0,(W44/'2001'!W44))</f>
        <v>0.8</v>
      </c>
      <c r="X93" s="275">
        <f>IF(ISERROR((X44/'2001'!X44)),0,(X44/'2001'!X44))</f>
        <v>-2.2066312096865452E-3</v>
      </c>
      <c r="Y93" s="275">
        <f>IF(ISERROR((Y44/'2001'!Y44)),0,(Y44/'2001'!Y44))</f>
        <v>2.8901734104046241E-3</v>
      </c>
      <c r="Z93" s="275">
        <f>IF(ISERROR((Z44/'2001'!Z44)),0,(Z44/'2001'!Z44))</f>
        <v>-0.14814814814814814</v>
      </c>
      <c r="AA93" s="275">
        <f>IF(ISERROR((AA44/'2001'!AA44)),0,(AA44/'2001'!AA44))</f>
        <v>0.2982456140350877</v>
      </c>
      <c r="AB93" s="275">
        <f>IF(ISERROR((AB44/'2001'!AB44)),0,(AB44/'2001'!AB44))</f>
        <v>-0.1368421052631579</v>
      </c>
      <c r="AC93" s="275">
        <f>IF(ISERROR((AC44/'2001'!AC44)),0,(AC44/'2001'!AC44))</f>
        <v>-0.140625</v>
      </c>
      <c r="AD93" s="275">
        <f>IF(ISERROR((AD44/'2001'!AD44)),0,(AD44/'2001'!AD44))</f>
        <v>0.36734693877551022</v>
      </c>
      <c r="AE93" s="275">
        <f>IF(ISERROR((AE44/'2001'!AE44)),0,(AE44/'2001'!AE44))</f>
        <v>-0.3619047619047619</v>
      </c>
      <c r="AF93" s="275">
        <f>IF(ISERROR((AF44/'2001'!AF44)),0,(AF44/'2001'!AF44))</f>
        <v>0.37106918238993708</v>
      </c>
      <c r="AG93" s="275">
        <f>IF(ISERROR((AG44/'2001'!AG44)),0,(AG44/'2001'!AG44))</f>
        <v>0.10204081632653061</v>
      </c>
      <c r="AH93" s="275">
        <f>IF(ISERROR((AH44/'2001'!AH44)),0,(AH44/'2001'!AH44))</f>
        <v>7.8431372549019607E-2</v>
      </c>
      <c r="AI93" s="275">
        <f>IF(ISERROR((AI44/'2001'!AI44)),0,(AI44/'2001'!AI44))</f>
        <v>4.5454545454545456E-2</v>
      </c>
      <c r="AJ93" s="275">
        <f>IF(ISERROR((AJ44/'2001'!AJ44)),0,(AJ44/'2001'!AJ44))</f>
        <v>2.3333333333333335</v>
      </c>
      <c r="AK93" s="275">
        <f>IF(ISERROR((AK44/'2001'!AK44)),0,(AK44/'2001'!AK44))</f>
        <v>3.8062283737024222E-2</v>
      </c>
      <c r="AL93" s="275">
        <f>IF(ISERROR((AL44/'2001'!AL44)),0,(AL44/'2001'!AL44))</f>
        <v>-0.28854625550660795</v>
      </c>
      <c r="AM93" s="275">
        <f>IF(ISERROR((AM44/'2001'!AM44)),0,(AM44/'2001'!AM44))</f>
        <v>0.55932203389830504</v>
      </c>
      <c r="AN93" s="294">
        <f>IF(ISERROR((AN44/'2001'!AN44)),0,(AN44/'2001'!AN44))</f>
        <v>0.11105415720025517</v>
      </c>
      <c r="AO93" s="275">
        <f>IF(ISERROR((AO44/'2001'!AO44)),0,(AO44/'2001'!AO44))</f>
        <v>-9.5132743362831854E-2</v>
      </c>
      <c r="AP93" s="275">
        <f>IF(ISERROR((AP44/'2001'!AP44)),0,(AP44/'2001'!AP44))</f>
        <v>5.1904699568006286E-2</v>
      </c>
      <c r="AQ93" s="275">
        <f>IF(ISERROR((AQ44/'2001'!AQ44)),0,(AQ44/'2001'!AQ44))</f>
        <v>-8.5106382978723402E-2</v>
      </c>
      <c r="AR93" s="275">
        <f>IF(ISERROR((AR44/'2001'!AR44)),0,(AR44/'2001'!AR44))</f>
        <v>4.3132803632236094E-2</v>
      </c>
      <c r="AS93" s="275">
        <f>IF(ISERROR((AS44/'2001'!AS44)),0,(AS44/'2001'!AS44))</f>
        <v>-0.24795081967213115</v>
      </c>
      <c r="AT93" s="276">
        <f>IF(ISERROR((AT44/'2001'!AT44)),0,(AT44/'2001'!AT44))</f>
        <v>0.14211902012035743</v>
      </c>
      <c r="AU93" s="276">
        <f>IF(ISERROR((AU44/'2001'!AU44)),0,(AU44/'2001'!AU44))</f>
        <v>6.0860440713536204E-2</v>
      </c>
      <c r="AV93" s="282">
        <f>IF(ISERROR((AV44/'2001'!AV44)),0,(AV44/'2001'!AV44))</f>
        <v>8.7795024996561569E-2</v>
      </c>
    </row>
    <row r="94" spans="1:48" x14ac:dyDescent="0.3">
      <c r="A94" s="363"/>
      <c r="B94" s="122" t="s">
        <v>37</v>
      </c>
      <c r="C94" s="293">
        <f>IF(ISERROR((C45/'2001'!C45)),0,(C45/'2001'!C45))</f>
        <v>-0.17948717948717949</v>
      </c>
      <c r="D94" s="275">
        <f>IF(ISERROR((D45/'2001'!D45)),0,(D45/'2001'!D45))</f>
        <v>0.5</v>
      </c>
      <c r="E94" s="275">
        <f>IF(ISERROR((E45/'2001'!E45)),0,(E45/'2001'!E45))</f>
        <v>0.48</v>
      </c>
      <c r="F94" s="275">
        <f>IF(ISERROR((F45/'2001'!F45)),0,(F45/'2001'!F45))</f>
        <v>-0.5252525252525253</v>
      </c>
      <c r="G94" s="275">
        <f>IF(ISERROR((G45/'2001'!G45)),0,(G45/'2001'!G45))</f>
        <v>-0.47619047619047616</v>
      </c>
      <c r="H94" s="275">
        <f>IF(ISERROR((H45/'2001'!H45)),0,(H45/'2001'!H45))</f>
        <v>-0.27272727272727271</v>
      </c>
      <c r="I94" s="275">
        <f>IF(ISERROR((I45/'2001'!I45)),0,(I45/'2001'!I45))</f>
        <v>0.20512820512820512</v>
      </c>
      <c r="J94" s="275">
        <f>IF(ISERROR((J45/'2001'!J45)),0,(J45/'2001'!J45))</f>
        <v>0.54716981132075471</v>
      </c>
      <c r="K94" s="275">
        <f>IF(ISERROR((K45/'2001'!K45)),0,(K45/'2001'!K45))</f>
        <v>-0.33333333333333331</v>
      </c>
      <c r="L94" s="275">
        <f>IF(ISERROR((L45/'2001'!L45)),0,(L45/'2001'!L45))</f>
        <v>0.5</v>
      </c>
      <c r="M94" s="275">
        <f>IF(ISERROR((M45/'2001'!M45)),0,(M45/'2001'!M45))</f>
        <v>0.35185185185185186</v>
      </c>
      <c r="N94" s="275">
        <f>IF(ISERROR((N45/'2001'!N45)),0,(N45/'2001'!N45))</f>
        <v>-0.44230769230769229</v>
      </c>
      <c r="O94" s="280">
        <f>IF(ISERROR((O45/'2001'!O45)),0,(O45/'2001'!O45))</f>
        <v>-4.4715447154471545E-2</v>
      </c>
      <c r="P94" s="275">
        <f>IF(ISERROR((P45/'2001'!P45)),0,(P45/'2001'!P45))</f>
        <v>1.44</v>
      </c>
      <c r="Q94" s="280">
        <f>IF(ISERROR((Q45/'2001'!Q45)),0,(Q45/'2001'!Q45))</f>
        <v>0.15167548500881833</v>
      </c>
      <c r="R94" s="275">
        <f>IF(ISERROR((R45/'2001'!R45)),0,(R45/'2001'!R45))</f>
        <v>-0.26530612244897961</v>
      </c>
      <c r="S94" s="275">
        <f>IF(ISERROR((S45/'2001'!S45)),0,(S45/'2001'!S45))</f>
        <v>-9.4827586206896547E-2</v>
      </c>
      <c r="T94" s="275">
        <f>IF(ISERROR((T45/'2001'!T45)),0,(T45/'2001'!T45))</f>
        <v>0.24770070148090412</v>
      </c>
      <c r="U94" s="275">
        <f>IF(ISERROR((U45/'2001'!U45)),0,(U45/'2001'!U45))</f>
        <v>-0.16454188013821042</v>
      </c>
      <c r="V94" s="280">
        <f>IF(ISERROR((V45/'2001'!V45)),0,(V45/'2001'!V45))</f>
        <v>8.2896951561623342E-2</v>
      </c>
      <c r="W94" s="275">
        <f>IF(ISERROR((W45/'2001'!W45)),0,(W45/'2001'!W45))</f>
        <v>0.25252525252525254</v>
      </c>
      <c r="X94" s="275">
        <f>IF(ISERROR((X45/'2001'!X45)),0,(X45/'2001'!X45))</f>
        <v>0.1111111111111111</v>
      </c>
      <c r="Y94" s="275">
        <f>IF(ISERROR((Y45/'2001'!Y45)),0,(Y45/'2001'!Y45))</f>
        <v>0.25925925925925924</v>
      </c>
      <c r="Z94" s="275">
        <f>IF(ISERROR((Z45/'2001'!Z45)),0,(Z45/'2001'!Z45))</f>
        <v>-2.1312513188436379E-2</v>
      </c>
      <c r="AA94" s="275">
        <f>IF(ISERROR((AA45/'2001'!AA45)),0,(AA45/'2001'!AA45))</f>
        <v>5.3841375025885277E-2</v>
      </c>
      <c r="AB94" s="275">
        <f>IF(ISERROR((AB45/'2001'!AB45)),0,(AB45/'2001'!AB45))</f>
        <v>-0.10762016412661196</v>
      </c>
      <c r="AC94" s="275">
        <f>IF(ISERROR((AC45/'2001'!AC45)),0,(AC45/'2001'!AC45))</f>
        <v>8.6058519793459545E-3</v>
      </c>
      <c r="AD94" s="275">
        <f>IF(ISERROR((AD45/'2001'!AD45)),0,(AD45/'2001'!AD45))</f>
        <v>6.2187276626161546E-2</v>
      </c>
      <c r="AE94" s="275">
        <f>IF(ISERROR((AE45/'2001'!AE45)),0,(AE45/'2001'!AE45))</f>
        <v>3.1479847013827597E-2</v>
      </c>
      <c r="AF94" s="275">
        <f>IF(ISERROR((AF45/'2001'!AF45)),0,(AF45/'2001'!AF45))</f>
        <v>0.296875</v>
      </c>
      <c r="AG94" s="275">
        <f>IF(ISERROR((AG45/'2001'!AG45)),0,(AG45/'2001'!AG45))</f>
        <v>-0.15591397849462366</v>
      </c>
      <c r="AH94" s="275">
        <f>IF(ISERROR((AH45/'2001'!AH45)),0,(AH45/'2001'!AH45))</f>
        <v>-3.8668683812405444E-2</v>
      </c>
      <c r="AI94" s="275">
        <f>IF(ISERROR((AI45/'2001'!AI45)),0,(AI45/'2001'!AI45))</f>
        <v>-0.12015544041450778</v>
      </c>
      <c r="AJ94" s="275">
        <f>IF(ISERROR((AJ45/'2001'!AJ45)),0,(AJ45/'2001'!AJ45))</f>
        <v>0.36206896551724138</v>
      </c>
      <c r="AK94" s="275">
        <f>IF(ISERROR((AK45/'2001'!AK45)),0,(AK45/'2001'!AK45))</f>
        <v>-0.10714285714285714</v>
      </c>
      <c r="AL94" s="275">
        <f>IF(ISERROR((AL45/'2001'!AL45)),0,(AL45/'2001'!AL45))</f>
        <v>-2.8538812785388126E-2</v>
      </c>
      <c r="AM94" s="275">
        <f>IF(ISERROR((AM45/'2001'!AM45)),0,(AM45/'2001'!AM45))</f>
        <v>-0.10067114093959731</v>
      </c>
      <c r="AN94" s="275">
        <f>IF(ISERROR((AN45/'2001'!AN45)),0,(AN45/'2001'!AN45))</f>
        <v>-9.3582887700534759E-2</v>
      </c>
      <c r="AO94" s="294">
        <f>IF(ISERROR((AO45/'2001'!AO45)),0,(AO45/'2001'!AO45))</f>
        <v>9.4685046899291955E-2</v>
      </c>
      <c r="AP94" s="275">
        <f>IF(ISERROR((AP45/'2001'!AP45)),0,(AP45/'2001'!AP45))</f>
        <v>4.7560975609756098E-2</v>
      </c>
      <c r="AQ94" s="275">
        <f>IF(ISERROR((AQ45/'2001'!AQ45)),0,(AQ45/'2001'!AQ45))</f>
        <v>0.3129707112970711</v>
      </c>
      <c r="AR94" s="275">
        <f>IF(ISERROR((AR45/'2001'!AR45)),0,(AR45/'2001'!AR45))</f>
        <v>4.3580342210214847E-2</v>
      </c>
      <c r="AS94" s="275">
        <f>IF(ISERROR((AS45/'2001'!AS45)),0,(AS45/'2001'!AS45))</f>
        <v>0.23517478152309612</v>
      </c>
      <c r="AT94" s="276">
        <f>IF(ISERROR((AT45/'2001'!AT45)),0,(AT45/'2001'!AT45))</f>
        <v>0.15606612496497618</v>
      </c>
      <c r="AU94" s="276">
        <f>IF(ISERROR((AU45/'2001'!AU45)),0,(AU45/'2001'!AU45))</f>
        <v>-0.13987001977959876</v>
      </c>
      <c r="AV94" s="282">
        <f>IF(ISERROR((AV45/'2001'!AV45)),0,(AV45/'2001'!AV45))</f>
        <v>6.9977213822549053E-2</v>
      </c>
    </row>
    <row r="95" spans="1:48" x14ac:dyDescent="0.3">
      <c r="A95" s="363"/>
      <c r="B95" s="122" t="s">
        <v>38</v>
      </c>
      <c r="C95" s="293">
        <f>IF(ISERROR((C46/'2001'!C46)),0,(C46/'2001'!C46))</f>
        <v>-6.6666666666666666E-2</v>
      </c>
      <c r="D95" s="275">
        <f>IF(ISERROR((D46/'2001'!D46)),0,(D46/'2001'!D46))</f>
        <v>0.66666666666666663</v>
      </c>
      <c r="E95" s="275">
        <f>IF(ISERROR((E46/'2001'!E46)),0,(E46/'2001'!E46))</f>
        <v>1.2621359223300972</v>
      </c>
      <c r="F95" s="275">
        <f>IF(ISERROR((F46/'2001'!F46)),0,(F46/'2001'!F46))</f>
        <v>-0.66666666666666663</v>
      </c>
      <c r="G95" s="275">
        <f>IF(ISERROR((G46/'2001'!G46)),0,(G46/'2001'!G46))</f>
        <v>0.45161290322580644</v>
      </c>
      <c r="H95" s="275">
        <f>IF(ISERROR((H46/'2001'!H46)),0,(H46/'2001'!H46))</f>
        <v>6.6666666666666666E-2</v>
      </c>
      <c r="I95" s="275">
        <f>IF(ISERROR((I46/'2001'!I46)),0,(I46/'2001'!I46))</f>
        <v>0.31147540983606559</v>
      </c>
      <c r="J95" s="275">
        <f>IF(ISERROR((J46/'2001'!J46)),0,(J46/'2001'!J46))</f>
        <v>2.6666666666666665</v>
      </c>
      <c r="K95" s="275">
        <f>IF(ISERROR((K46/'2001'!K46)),0,(K46/'2001'!K46))</f>
        <v>-0.23529411764705882</v>
      </c>
      <c r="L95" s="275">
        <f>IF(ISERROR((L46/'2001'!L46)),0,(L46/'2001'!L46))</f>
        <v>0.16666666666666666</v>
      </c>
      <c r="M95" s="275">
        <f>IF(ISERROR((M46/'2001'!M46)),0,(M46/'2001'!M46))</f>
        <v>-6.4516129032258063E-2</v>
      </c>
      <c r="N95" s="275">
        <f>IF(ISERROR((N46/'2001'!N46)),0,(N46/'2001'!N46))</f>
        <v>-0.43396226415094341</v>
      </c>
      <c r="O95" s="280">
        <f>IF(ISERROR((O46/'2001'!O46)),0,(O46/'2001'!O46))</f>
        <v>0.27021276595744681</v>
      </c>
      <c r="P95" s="275">
        <f>IF(ISERROR((P46/'2001'!P46)),0,(P46/'2001'!P46))</f>
        <v>0.76923076923076927</v>
      </c>
      <c r="Q95" s="280">
        <f>IF(ISERROR((Q46/'2001'!Q46)),0,(Q46/'2001'!Q46))</f>
        <v>0.31992337164750956</v>
      </c>
      <c r="R95" s="275">
        <f>IF(ISERROR((R46/'2001'!R46)),0,(R46/'2001'!R46))</f>
        <v>-8.2644628099173556E-3</v>
      </c>
      <c r="S95" s="275">
        <f>IF(ISERROR((S46/'2001'!S46)),0,(S46/'2001'!S46))</f>
        <v>0.2975206611570248</v>
      </c>
      <c r="T95" s="275">
        <f>IF(ISERROR((T46/'2001'!T46)),0,(T46/'2001'!T46))</f>
        <v>0.1800501153316407</v>
      </c>
      <c r="U95" s="275">
        <f>IF(ISERROR((U46/'2001'!U46)),0,(U46/'2001'!U46))</f>
        <v>1.9933481641373537E-2</v>
      </c>
      <c r="V95" s="280">
        <f>IF(ISERROR((V46/'2001'!V46)),0,(V46/'2001'!V46))</f>
        <v>0.11132723976431486</v>
      </c>
      <c r="W95" s="275">
        <f>IF(ISERROR((W46/'2001'!W46)),0,(W46/'2001'!W46))</f>
        <v>0.11205002535068447</v>
      </c>
      <c r="X95" s="275">
        <f>IF(ISERROR((X46/'2001'!X46)),0,(X46/'2001'!X46))</f>
        <v>-0.11224489795918367</v>
      </c>
      <c r="Y95" s="275">
        <f>IF(ISERROR((Y46/'2001'!Y46)),0,(Y46/'2001'!Y46))</f>
        <v>0.34741784037558687</v>
      </c>
      <c r="Z95" s="275">
        <f>IF(ISERROR((Z46/'2001'!Z46)),0,(Z46/'2001'!Z46))</f>
        <v>-0.11139896373056994</v>
      </c>
      <c r="AA95" s="275">
        <f>IF(ISERROR((AA46/'2001'!AA46)),0,(AA46/'2001'!AA46))</f>
        <v>0.30973451327433627</v>
      </c>
      <c r="AB95" s="275">
        <f>IF(ISERROR((AB46/'2001'!AB46)),0,(AB46/'2001'!AB46))</f>
        <v>6.3122923588039864E-2</v>
      </c>
      <c r="AC95" s="275">
        <f>IF(ISERROR((AC46/'2001'!AC46)),0,(AC46/'2001'!AC46))</f>
        <v>-0.10278011794439765</v>
      </c>
      <c r="AD95" s="275">
        <f>IF(ISERROR((AD46/'2001'!AD46)),0,(AD46/'2001'!AD46))</f>
        <v>-0.15217391304347827</v>
      </c>
      <c r="AE95" s="275">
        <f>IF(ISERROR((AE46/'2001'!AE46)),0,(AE46/'2001'!AE46))</f>
        <v>0.13186813186813187</v>
      </c>
      <c r="AF95" s="275">
        <f>IF(ISERROR((AF46/'2001'!AF46)),0,(AF46/'2001'!AF46))</f>
        <v>0.1174892703862661</v>
      </c>
      <c r="AG95" s="275">
        <f>IF(ISERROR((AG46/'2001'!AG46)),0,(AG46/'2001'!AG46))</f>
        <v>2.3255813953488372E-2</v>
      </c>
      <c r="AH95" s="275">
        <f>IF(ISERROR((AH46/'2001'!AH46)),0,(AH46/'2001'!AH46))</f>
        <v>0.13953488372093023</v>
      </c>
      <c r="AI95" s="275">
        <f>IF(ISERROR((AI46/'2001'!AI46)),0,(AI46/'2001'!AI46))</f>
        <v>0.57894736842105265</v>
      </c>
      <c r="AJ95" s="275">
        <f>IF(ISERROR((AJ46/'2001'!AJ46)),0,(AJ46/'2001'!AJ46))</f>
        <v>-0.33333333333333331</v>
      </c>
      <c r="AK95" s="275">
        <f>IF(ISERROR((AK46/'2001'!AK46)),0,(AK46/'2001'!AK46))</f>
        <v>6.3837776943297037E-2</v>
      </c>
      <c r="AL95" s="275">
        <f>IF(ISERROR((AL46/'2001'!AL46)),0,(AL46/'2001'!AL46))</f>
        <v>0.15339711366953138</v>
      </c>
      <c r="AM95" s="275">
        <f>IF(ISERROR((AM46/'2001'!AM46)),0,(AM46/'2001'!AM46))</f>
        <v>0.82857142857142863</v>
      </c>
      <c r="AN95" s="275">
        <f>IF(ISERROR((AN46/'2001'!AN46)),0,(AN46/'2001'!AN46))</f>
        <v>0.10005762858377755</v>
      </c>
      <c r="AO95" s="275">
        <f>IF(ISERROR((AO46/'2001'!AO46)),0,(AO46/'2001'!AO46))</f>
        <v>-0.24692874692874692</v>
      </c>
      <c r="AP95" s="294">
        <f>IF(ISERROR((AP46/'2001'!AP46)),0,(AP46/'2001'!AP46))</f>
        <v>8.844007676014666E-2</v>
      </c>
      <c r="AQ95" s="275">
        <f>IF(ISERROR((AQ46/'2001'!AQ46)),0,(AQ46/'2001'!AQ46))</f>
        <v>8.6677367576243974E-2</v>
      </c>
      <c r="AR95" s="275">
        <f>IF(ISERROR((AR46/'2001'!AR46)),0,(AR46/'2001'!AR46))</f>
        <v>6.7926757235676316E-2</v>
      </c>
      <c r="AS95" s="275">
        <f>IF(ISERROR((AS46/'2001'!AS46)),0,(AS46/'2001'!AS46))</f>
        <v>0.18309859154929578</v>
      </c>
      <c r="AT95" s="276">
        <f>IF(ISERROR((AT46/'2001'!AT46)),0,(AT46/'2001'!AT46))</f>
        <v>0.28711437799309503</v>
      </c>
      <c r="AU95" s="276">
        <f>IF(ISERROR((AU46/'2001'!AU46)),0,(AU46/'2001'!AU46))</f>
        <v>-2.605091770278271E-2</v>
      </c>
      <c r="AV95" s="282">
        <f>IF(ISERROR((AV46/'2001'!AV46)),0,(AV46/'2001'!AV46))</f>
        <v>9.6367702629752444E-2</v>
      </c>
    </row>
    <row r="96" spans="1:48" x14ac:dyDescent="0.3">
      <c r="A96" s="363"/>
      <c r="B96" s="122" t="s">
        <v>39</v>
      </c>
      <c r="C96" s="293">
        <f>IF(ISERROR((C47/'2001'!C47)),0,(C47/'2001'!C47))</f>
        <v>1.3333333333333333</v>
      </c>
      <c r="D96" s="275">
        <f>IF(ISERROR((D47/'2001'!D47)),0,(D47/'2001'!D47))</f>
        <v>0.22222222222222221</v>
      </c>
      <c r="E96" s="275">
        <f>IF(ISERROR((E47/'2001'!E47)),0,(E47/'2001'!E47))</f>
        <v>0</v>
      </c>
      <c r="F96" s="275">
        <f>IF(ISERROR((F47/'2001'!F47)),0,(F47/'2001'!F47))</f>
        <v>-0.66666666666666663</v>
      </c>
      <c r="G96" s="275">
        <f>IF(ISERROR((G47/'2001'!G47)),0,(G47/'2001'!G47))</f>
        <v>0</v>
      </c>
      <c r="H96" s="275">
        <f>IF(ISERROR((H47/'2001'!H47)),0,(H47/'2001'!H47))</f>
        <v>-9.5238095238095233E-2</v>
      </c>
      <c r="I96" s="275">
        <f>IF(ISERROR((I47/'2001'!I47)),0,(I47/'2001'!I47))</f>
        <v>5.5555555555555552E-2</v>
      </c>
      <c r="J96" s="275">
        <f>IF(ISERROR((J47/'2001'!J47)),0,(J47/'2001'!J47))</f>
        <v>0</v>
      </c>
      <c r="K96" s="275">
        <f>IF(ISERROR((K47/'2001'!K47)),0,(K47/'2001'!K47))</f>
        <v>0</v>
      </c>
      <c r="L96" s="275">
        <f>IF(ISERROR((L47/'2001'!L47)),0,(L47/'2001'!L47))</f>
        <v>-0.55555555555555558</v>
      </c>
      <c r="M96" s="275">
        <f>IF(ISERROR((M47/'2001'!M47)),0,(M47/'2001'!M47))</f>
        <v>5</v>
      </c>
      <c r="N96" s="275">
        <f>IF(ISERROR((N47/'2001'!N47)),0,(N47/'2001'!N47))</f>
        <v>-0.33333333333333331</v>
      </c>
      <c r="O96" s="280">
        <f>IF(ISERROR((O47/'2001'!O47)),0,(O47/'2001'!O47))</f>
        <v>3.1746031746031744E-2</v>
      </c>
      <c r="P96" s="275">
        <f>IF(ISERROR((P47/'2001'!P47)),0,(P47/'2001'!P47))</f>
        <v>-0.56000000000000005</v>
      </c>
      <c r="Q96" s="280">
        <f>IF(ISERROR((Q47/'2001'!Q47)),0,(Q47/'2001'!Q47))</f>
        <v>-6.6225165562913912E-2</v>
      </c>
      <c r="R96" s="275">
        <f>IF(ISERROR((R47/'2001'!R47)),0,(R47/'2001'!R47))</f>
        <v>0.66666666666666663</v>
      </c>
      <c r="S96" s="275">
        <f>IF(ISERROR((S47/'2001'!S47)),0,(S47/'2001'!S47))</f>
        <v>-0.36363636363636365</v>
      </c>
      <c r="T96" s="275">
        <f>IF(ISERROR((T47/'2001'!T47)),0,(T47/'2001'!T47))</f>
        <v>0.22958839406207826</v>
      </c>
      <c r="U96" s="275">
        <f>IF(ISERROR((U47/'2001'!U47)),0,(U47/'2001'!U47))</f>
        <v>-0.18410041841004185</v>
      </c>
      <c r="V96" s="280">
        <f>IF(ISERROR((V47/'2001'!V47)),0,(V47/'2001'!V47))</f>
        <v>8.6261980830670923E-2</v>
      </c>
      <c r="W96" s="275">
        <f>IF(ISERROR((W47/'2001'!W47)),0,(W47/'2001'!W47))</f>
        <v>-9.0090090090090086E-2</v>
      </c>
      <c r="X96" s="275">
        <f>IF(ISERROR((X47/'2001'!X47)),0,(X47/'2001'!X47))</f>
        <v>-0.44444444444444442</v>
      </c>
      <c r="Y96" s="275">
        <f>IF(ISERROR((Y47/'2001'!Y47)),0,(Y47/'2001'!Y47))</f>
        <v>1</v>
      </c>
      <c r="Z96" s="275">
        <f>IF(ISERROR((Z47/'2001'!Z47)),0,(Z47/'2001'!Z47))</f>
        <v>-0.20102432778489115</v>
      </c>
      <c r="AA96" s="275">
        <f>IF(ISERROR((AA47/'2001'!AA47)),0,(AA47/'2001'!AA47))</f>
        <v>3.2932011331444758E-2</v>
      </c>
      <c r="AB96" s="275">
        <f>IF(ISERROR((AB47/'2001'!AB47)),0,(AB47/'2001'!AB47))</f>
        <v>-0.18340909090909091</v>
      </c>
      <c r="AC96" s="275">
        <f>IF(ISERROR((AC47/'2001'!AC47)),0,(AC47/'2001'!AC47))</f>
        <v>-0.14127144298688193</v>
      </c>
      <c r="AD96" s="275">
        <f>IF(ISERROR((AD47/'2001'!AD47)),0,(AD47/'2001'!AD47))</f>
        <v>-8.5376162299239222E-2</v>
      </c>
      <c r="AE96" s="275">
        <f>IF(ISERROR((AE47/'2001'!AE47)),0,(AE47/'2001'!AE47))</f>
        <v>-0.1087080250426864</v>
      </c>
      <c r="AF96" s="275">
        <f>IF(ISERROR((AF47/'2001'!AF47)),0,(AF47/'2001'!AF47))</f>
        <v>9.90990990990991E-2</v>
      </c>
      <c r="AG96" s="275">
        <f>IF(ISERROR((AG47/'2001'!AG47)),0,(AG47/'2001'!AG47))</f>
        <v>-0.26666666666666666</v>
      </c>
      <c r="AH96" s="275">
        <f>IF(ISERROR((AH47/'2001'!AH47)),0,(AH47/'2001'!AH47))</f>
        <v>0.73529411764705888</v>
      </c>
      <c r="AI96" s="275">
        <f>IF(ISERROR((AI47/'2001'!AI47)),0,(AI47/'2001'!AI47))</f>
        <v>0.27272727272727271</v>
      </c>
      <c r="AJ96" s="275">
        <f>IF(ISERROR((AJ47/'2001'!AJ47)),0,(AJ47/'2001'!AJ47))</f>
        <v>0.33333333333333331</v>
      </c>
      <c r="AK96" s="275">
        <f>IF(ISERROR((AK47/'2001'!AK47)),0,(AK47/'2001'!AK47))</f>
        <v>0.20408163265306123</v>
      </c>
      <c r="AL96" s="275">
        <f>IF(ISERROR((AL47/'2001'!AL47)),0,(AL47/'2001'!AL47))</f>
        <v>-1.6672796371214906E-2</v>
      </c>
      <c r="AM96" s="275">
        <f>IF(ISERROR((AM47/'2001'!AM47)),0,(AM47/'2001'!AM47))</f>
        <v>-0.25</v>
      </c>
      <c r="AN96" s="275">
        <f>IF(ISERROR((AN47/'2001'!AN47)),0,(AN47/'2001'!AN47))</f>
        <v>3.5211267605633804E-2</v>
      </c>
      <c r="AO96" s="275">
        <f>IF(ISERROR((AO47/'2001'!AO47)),0,(AO47/'2001'!AO47))</f>
        <v>8.49609375E-2</v>
      </c>
      <c r="AP96" s="275">
        <f>IF(ISERROR((AP47/'2001'!AP47)),0,(AP47/'2001'!AP47))</f>
        <v>-0.1809623430962343</v>
      </c>
      <c r="AQ96" s="294">
        <f>IF(ISERROR((AQ47/'2001'!AQ47)),0,(AQ47/'2001'!AQ47))</f>
        <v>0.11112821302139449</v>
      </c>
      <c r="AR96" s="275">
        <f>IF(ISERROR((AR47/'2001'!AR47)),0,(AR47/'2001'!AR47))</f>
        <v>-1.9467213114754099E-2</v>
      </c>
      <c r="AS96" s="275">
        <f>IF(ISERROR((AS47/'2001'!AS47)),0,(AS47/'2001'!AS47))</f>
        <v>-0.234375</v>
      </c>
      <c r="AT96" s="276">
        <f>IF(ISERROR((AT47/'2001'!AT47)),0,(AT47/'2001'!AT47))</f>
        <v>0.10522016175149089</v>
      </c>
      <c r="AU96" s="276">
        <f>IF(ISERROR((AU47/'2001'!AU47)),0,(AU47/'2001'!AU47))</f>
        <v>5.4706355591311345E-2</v>
      </c>
      <c r="AV96" s="282">
        <f>IF(ISERROR((AV47/'2001'!AV47)),0,(AV47/'2001'!AV47))</f>
        <v>9.6217102587544776E-2</v>
      </c>
    </row>
    <row r="97" spans="1:48" x14ac:dyDescent="0.3">
      <c r="A97" s="363"/>
      <c r="B97" s="122" t="s">
        <v>40</v>
      </c>
      <c r="C97" s="293">
        <f>IF(ISERROR((C48/'2001'!C48)),0,(C48/'2001'!C48))</f>
        <v>0.22549019607843138</v>
      </c>
      <c r="D97" s="275">
        <f>IF(ISERROR((D48/'2001'!D48)),0,(D48/'2001'!D48))</f>
        <v>5.128205128205128E-2</v>
      </c>
      <c r="E97" s="275">
        <f>IF(ISERROR((E48/'2001'!E48)),0,(E48/'2001'!E48))</f>
        <v>0.46842105263157896</v>
      </c>
      <c r="F97" s="275">
        <f>IF(ISERROR((F48/'2001'!F48)),0,(F48/'2001'!F48))</f>
        <v>-0.60344827586206895</v>
      </c>
      <c r="G97" s="275">
        <f>IF(ISERROR((G48/'2001'!G48)),0,(G48/'2001'!G48))</f>
        <v>1.1851851851851851</v>
      </c>
      <c r="H97" s="275">
        <f>IF(ISERROR((H48/'2001'!H48)),0,(H48/'2001'!H48))</f>
        <v>-4.9107142857142856E-2</v>
      </c>
      <c r="I97" s="275">
        <f>IF(ISERROR((I48/'2001'!I48)),0,(I48/'2001'!I48))</f>
        <v>9.4909404659188956E-2</v>
      </c>
      <c r="J97" s="275">
        <f>IF(ISERROR((J48/'2001'!J48)),0,(J48/'2001'!J48))</f>
        <v>0.58333333333333337</v>
      </c>
      <c r="K97" s="275">
        <f>IF(ISERROR((K48/'2001'!K48)),0,(K48/'2001'!K48))</f>
        <v>2.1739130434782608E-2</v>
      </c>
      <c r="L97" s="275">
        <f>IF(ISERROR((L48/'2001'!L48)),0,(L48/'2001'!L48))</f>
        <v>-0.55555555555555558</v>
      </c>
      <c r="M97" s="275">
        <f>IF(ISERROR((M48/'2001'!M48)),0,(M48/'2001'!M48))</f>
        <v>4.4392523364485979E-2</v>
      </c>
      <c r="N97" s="275">
        <f>IF(ISERROR((N48/'2001'!N48)),0,(N48/'2001'!N48))</f>
        <v>-0.10034602076124567</v>
      </c>
      <c r="O97" s="280">
        <f>IF(ISERROR((O48/'2001'!O48)),0,(O48/'2001'!O48))</f>
        <v>7.6540375047837728E-2</v>
      </c>
      <c r="P97" s="275">
        <f>IF(ISERROR((P48/'2001'!P48)),0,(P48/'2001'!P48))</f>
        <v>1.013986013986014</v>
      </c>
      <c r="Q97" s="280">
        <f>IF(ISERROR((Q48/'2001'!Q48)),0,(Q48/'2001'!Q48))</f>
        <v>0.12518142235123367</v>
      </c>
      <c r="R97" s="275">
        <f>IF(ISERROR((R48/'2001'!R48)),0,(R48/'2001'!R48))</f>
        <v>-1.6326530612244899E-2</v>
      </c>
      <c r="S97" s="275">
        <f>IF(ISERROR((S48/'2001'!S48)),0,(S48/'2001'!S48))</f>
        <v>3.1578947368421054E-2</v>
      </c>
      <c r="T97" s="275">
        <f>IF(ISERROR((T48/'2001'!T48)),0,(T48/'2001'!T48))</f>
        <v>0.21446967498549041</v>
      </c>
      <c r="U97" s="275">
        <f>IF(ISERROR((U48/'2001'!U48)),0,(U48/'2001'!U48))</f>
        <v>-7.8740489092287397E-2</v>
      </c>
      <c r="V97" s="280">
        <f>IF(ISERROR((V48/'2001'!V48)),0,(V48/'2001'!V48))</f>
        <v>4.8880378287545427E-2</v>
      </c>
      <c r="W97" s="275">
        <f>IF(ISERROR((W48/'2001'!W48)),0,(W48/'2001'!W48))</f>
        <v>0.53179190751445082</v>
      </c>
      <c r="X97" s="275">
        <f>IF(ISERROR((X48/'2001'!X48)),0,(X48/'2001'!X48))</f>
        <v>0.16129032258064516</v>
      </c>
      <c r="Y97" s="275">
        <f>IF(ISERROR((Y48/'2001'!Y48)),0,(Y48/'2001'!Y48))</f>
        <v>-8.9108910891089105E-2</v>
      </c>
      <c r="Z97" s="275">
        <f>IF(ISERROR((Z48/'2001'!Z48)),0,(Z48/'2001'!Z48))</f>
        <v>-6.7936826272248688E-2</v>
      </c>
      <c r="AA97" s="275">
        <f>IF(ISERROR((AA48/'2001'!AA48)),0,(AA48/'2001'!AA48))</f>
        <v>0.26016260162601629</v>
      </c>
      <c r="AB97" s="275">
        <f>IF(ISERROR((AB48/'2001'!AB48)),0,(AB48/'2001'!AB48))</f>
        <v>-4.3134435657800141E-3</v>
      </c>
      <c r="AC97" s="275">
        <f>IF(ISERROR((AC48/'2001'!AC48)),0,(AC48/'2001'!AC48))</f>
        <v>-5.0843253968253968E-2</v>
      </c>
      <c r="AD97" s="275">
        <f>IF(ISERROR((AD48/'2001'!AD48)),0,(AD48/'2001'!AD48))</f>
        <v>0.11748173130972456</v>
      </c>
      <c r="AE97" s="275">
        <f>IF(ISERROR((AE48/'2001'!AE48)),0,(AE48/'2001'!AE48))</f>
        <v>5.2434456928838954E-2</v>
      </c>
      <c r="AF97" s="275">
        <f>IF(ISERROR((AF48/'2001'!AF48)),0,(AF48/'2001'!AF48))</f>
        <v>0.43478260869565216</v>
      </c>
      <c r="AG97" s="275">
        <f>IF(ISERROR((AG48/'2001'!AG48)),0,(AG48/'2001'!AG48))</f>
        <v>0.27433628318584069</v>
      </c>
      <c r="AH97" s="275">
        <f>IF(ISERROR((AH48/'2001'!AH48)),0,(AH48/'2001'!AH48))</f>
        <v>0.13494809688581316</v>
      </c>
      <c r="AI97" s="275">
        <f>IF(ISERROR((AI48/'2001'!AI48)),0,(AI48/'2001'!AI48))</f>
        <v>0.41212121212121211</v>
      </c>
      <c r="AJ97" s="275">
        <f>IF(ISERROR((AJ48/'2001'!AJ48)),0,(AJ48/'2001'!AJ48))</f>
        <v>0.19047619047619047</v>
      </c>
      <c r="AK97" s="275">
        <f>IF(ISERROR((AK48/'2001'!AK48)),0,(AK48/'2001'!AK48))</f>
        <v>-0.2620689655172414</v>
      </c>
      <c r="AL97" s="275">
        <f>IF(ISERROR((AL48/'2001'!AL48)),0,(AL48/'2001'!AL48))</f>
        <v>-1.7391304347826087E-2</v>
      </c>
      <c r="AM97" s="275">
        <f>IF(ISERROR((AM48/'2001'!AM48)),0,(AM48/'2001'!AM48))</f>
        <v>-8.4632516703786187E-2</v>
      </c>
      <c r="AN97" s="275">
        <f>IF(ISERROR((AN48/'2001'!AN48)),0,(AN48/'2001'!AN48))</f>
        <v>-0.12568306010928962</v>
      </c>
      <c r="AO97" s="275">
        <f>IF(ISERROR((AO48/'2001'!AO48)),0,(AO48/'2001'!AO48))</f>
        <v>-6.1526599845797995E-2</v>
      </c>
      <c r="AP97" s="275">
        <f>IF(ISERROR((AP48/'2001'!AP48)),0,(AP48/'2001'!AP48))</f>
        <v>2.0818875780707843E-2</v>
      </c>
      <c r="AQ97" s="275">
        <f>IF(ISERROR((AQ48/'2001'!AQ48)),0,(AQ48/'2001'!AQ48))</f>
        <v>0.18307086614173229</v>
      </c>
      <c r="AR97" s="294">
        <f>IF(ISERROR((AR48/'2001'!AR48)),0,(AR48/'2001'!AR48))</f>
        <v>0.1171934378690614</v>
      </c>
      <c r="AS97" s="275">
        <f>IF(ISERROR((AS48/'2001'!AS48)),0,(AS48/'2001'!AS48))</f>
        <v>-5.3326598354740941E-2</v>
      </c>
      <c r="AT97" s="276">
        <f>IF(ISERROR((AT48/'2001'!AT48)),0,(AT48/'2001'!AT48))</f>
        <v>0.24161073825503357</v>
      </c>
      <c r="AU97" s="276">
        <f>IF(ISERROR((AU48/'2001'!AU48)),0,(AU48/'2001'!AU48))</f>
        <v>1.104728236853734E-2</v>
      </c>
      <c r="AV97" s="282">
        <f>IF(ISERROR((AV48/'2001'!AV48)),0,(AV48/'2001'!AV48))</f>
        <v>8.6360906770755141E-2</v>
      </c>
    </row>
    <row r="98" spans="1:48" x14ac:dyDescent="0.3">
      <c r="A98" s="363"/>
      <c r="B98" s="122" t="s">
        <v>41</v>
      </c>
      <c r="C98" s="293">
        <f>IF(ISERROR((C49/'2001'!C49)),0,(C49/'2001'!C49))</f>
        <v>0</v>
      </c>
      <c r="D98" s="275">
        <f>IF(ISERROR((D49/'2001'!D49)),0,(D49/'2001'!D49))</f>
        <v>-0.10810810810810811</v>
      </c>
      <c r="E98" s="275">
        <f>IF(ISERROR((E49/'2001'!E49)),0,(E49/'2001'!E49))</f>
        <v>0.25663716814159293</v>
      </c>
      <c r="F98" s="275">
        <f>IF(ISERROR((F49/'2001'!F49)),0,(F49/'2001'!F49))</f>
        <v>-0.73469387755102045</v>
      </c>
      <c r="G98" s="275">
        <f>IF(ISERROR((G49/'2001'!G49)),0,(G49/'2001'!G49))</f>
        <v>0.39393939393939392</v>
      </c>
      <c r="H98" s="275">
        <f>IF(ISERROR((H49/'2001'!H49)),0,(H49/'2001'!H49))</f>
        <v>0.54867256637168138</v>
      </c>
      <c r="I98" s="275">
        <f>IF(ISERROR((I49/'2001'!I49)),0,(I49/'2001'!I49))</f>
        <v>0.1</v>
      </c>
      <c r="J98" s="275">
        <f>IF(ISERROR((J49/'2001'!J49)),0,(J49/'2001'!J49))</f>
        <v>-0.5</v>
      </c>
      <c r="K98" s="275">
        <f>IF(ISERROR((K49/'2001'!K49)),0,(K49/'2001'!K49))</f>
        <v>0.5</v>
      </c>
      <c r="L98" s="275">
        <f>IF(ISERROR((L49/'2001'!L49)),0,(L49/'2001'!L49))</f>
        <v>1.3333333333333333</v>
      </c>
      <c r="M98" s="275">
        <f>IF(ISERROR((M49/'2001'!M49)),0,(M49/'2001'!M49))</f>
        <v>0.19672131147540983</v>
      </c>
      <c r="N98" s="275">
        <f>IF(ISERROR((N49/'2001'!N49)),0,(N49/'2001'!N49))</f>
        <v>6.7500000000000004E-2</v>
      </c>
      <c r="O98" s="280">
        <f>IF(ISERROR((O49/'2001'!O49)),0,(O49/'2001'!O49))</f>
        <v>0.12162162162162163</v>
      </c>
      <c r="P98" s="275">
        <f>IF(ISERROR((P49/'2001'!P49)),0,(P49/'2001'!P49))</f>
        <v>1.2166666666666666</v>
      </c>
      <c r="Q98" s="280">
        <f>IF(ISERROR((Q49/'2001'!Q49)),0,(Q49/'2001'!Q49))</f>
        <v>0.16054502369668247</v>
      </c>
      <c r="R98" s="275">
        <f>IF(ISERROR((R49/'2001'!R49)),0,(R49/'2001'!R49))</f>
        <v>0.16814159292035399</v>
      </c>
      <c r="S98" s="275">
        <f>IF(ISERROR((S49/'2001'!S49)),0,(S49/'2001'!S49))</f>
        <v>-0.11414392059553349</v>
      </c>
      <c r="T98" s="275">
        <f>IF(ISERROR((T49/'2001'!T49)),0,(T49/'2001'!T49))</f>
        <v>0.20311545510079412</v>
      </c>
      <c r="U98" s="275">
        <f>IF(ISERROR((U49/'2001'!U49)),0,(U49/'2001'!U49))</f>
        <v>-9.4736842105263161E-2</v>
      </c>
      <c r="V98" s="280">
        <f>IF(ISERROR((V49/'2001'!V49)),0,(V49/'2001'!V49))</f>
        <v>8.9360304125404799E-2</v>
      </c>
      <c r="W98" s="275">
        <f>IF(ISERROR((W49/'2001'!W49)),0,(W49/'2001'!W49))</f>
        <v>2.4545454545454546</v>
      </c>
      <c r="X98" s="275">
        <f>IF(ISERROR((X49/'2001'!X49)),0,(X49/'2001'!X49))</f>
        <v>1.3333333333333333</v>
      </c>
      <c r="Y98" s="275">
        <f>IF(ISERROR((Y49/'2001'!Y49)),0,(Y49/'2001'!Y49))</f>
        <v>0.42622950819672129</v>
      </c>
      <c r="Z98" s="275">
        <f>IF(ISERROR((Z49/'2001'!Z49)),0,(Z49/'2001'!Z49))</f>
        <v>3.9800995024875621E-2</v>
      </c>
      <c r="AA98" s="275">
        <f>IF(ISERROR((AA49/'2001'!AA49)),0,(AA49/'2001'!AA49))</f>
        <v>0.17708333333333334</v>
      </c>
      <c r="AB98" s="275">
        <f>IF(ISERROR((AB49/'2001'!AB49)),0,(AB49/'2001'!AB49))</f>
        <v>-0.18939393939393939</v>
      </c>
      <c r="AC98" s="275">
        <f>IF(ISERROR((AC49/'2001'!AC49)),0,(AC49/'2001'!AC49))</f>
        <v>8.130081300813009E-3</v>
      </c>
      <c r="AD98" s="275">
        <f>IF(ISERROR((AD49/'2001'!AD49)),0,(AD49/'2001'!AD49))</f>
        <v>-0.15337423312883436</v>
      </c>
      <c r="AE98" s="275">
        <f>IF(ISERROR((AE49/'2001'!AE49)),0,(AE49/'2001'!AE49))</f>
        <v>-0.16489361702127658</v>
      </c>
      <c r="AF98" s="275">
        <f>IF(ISERROR((AF49/'2001'!AF49)),0,(AF49/'2001'!AF49))</f>
        <v>-0.34</v>
      </c>
      <c r="AG98" s="275">
        <f>IF(ISERROR((AG49/'2001'!AG49)),0,(AG49/'2001'!AG49))</f>
        <v>0.13685983827493262</v>
      </c>
      <c r="AH98" s="275">
        <f>IF(ISERROR((AH49/'2001'!AH49)),0,(AH49/'2001'!AH49))</f>
        <v>-3.0624263839811542E-2</v>
      </c>
      <c r="AI98" s="275">
        <f>IF(ISERROR((AI49/'2001'!AI49)),0,(AI49/'2001'!AI49))</f>
        <v>-0.1125</v>
      </c>
      <c r="AJ98" s="275">
        <f>IF(ISERROR((AJ49/'2001'!AJ49)),0,(AJ49/'2001'!AJ49))</f>
        <v>5.2631578947368418E-2</v>
      </c>
      <c r="AK98" s="275">
        <f>IF(ISERROR((AK49/'2001'!AK49)),0,(AK49/'2001'!AK49))</f>
        <v>-0.15151515151515152</v>
      </c>
      <c r="AL98" s="275">
        <f>IF(ISERROR((AL49/'2001'!AL49)),0,(AL49/'2001'!AL49))</f>
        <v>0.13235294117647059</v>
      </c>
      <c r="AM98" s="275">
        <f>IF(ISERROR((AM49/'2001'!AM49)),0,(AM49/'2001'!AM49))</f>
        <v>0.27058564509026861</v>
      </c>
      <c r="AN98" s="275">
        <f>IF(ISERROR((AN49/'2001'!AN49)),0,(AN49/'2001'!AN49))</f>
        <v>4.779411764705882E-2</v>
      </c>
      <c r="AO98" s="275">
        <f>IF(ISERROR((AO49/'2001'!AO49)),0,(AO49/'2001'!AO49))</f>
        <v>0.11785907370697422</v>
      </c>
      <c r="AP98" s="275">
        <f>IF(ISERROR((AP49/'2001'!AP49)),0,(AP49/'2001'!AP49))</f>
        <v>7.8758949880668255E-2</v>
      </c>
      <c r="AQ98" s="275">
        <f>IF(ISERROR((AQ49/'2001'!AQ49)),0,(AQ49/'2001'!AQ49))</f>
        <v>0.21578947368421053</v>
      </c>
      <c r="AR98" s="275">
        <f>IF(ISERROR((AR49/'2001'!AR49)),0,(AR49/'2001'!AR49))</f>
        <v>0.14086695600921609</v>
      </c>
      <c r="AS98" s="294">
        <f>IF(ISERROR((AS49/'2001'!AS49)),0,(AS49/'2001'!AS49))</f>
        <v>0.10846196447082547</v>
      </c>
      <c r="AT98" s="276">
        <f>IF(ISERROR((AT49/'2001'!AT49)),0,(AT49/'2001'!AT49))</f>
        <v>0.55320197044334973</v>
      </c>
      <c r="AU98" s="276">
        <f>IF(ISERROR((AU49/'2001'!AU49)),0,(AU49/'2001'!AU49))</f>
        <v>-1.9466474405191059E-2</v>
      </c>
      <c r="AV98" s="282">
        <f>IF(ISERROR((AV49/'2001'!AV49)),0,(AV49/'2001'!AV49))</f>
        <v>0.11394687332019351</v>
      </c>
    </row>
    <row r="99" spans="1:48" x14ac:dyDescent="0.3">
      <c r="A99" s="363"/>
      <c r="B99" s="125" t="s">
        <v>30</v>
      </c>
      <c r="C99" s="276">
        <f>IF(ISERROR((C50/'2001'!C50)),0,(C50/'2001'!C50))</f>
        <v>-2.4242424242424242E-2</v>
      </c>
      <c r="D99" s="276">
        <f>IF(ISERROR((D50/'2001'!D50)),0,(D50/'2001'!D50))</f>
        <v>-4.5454545454545456E-2</v>
      </c>
      <c r="E99" s="276">
        <f>IF(ISERROR((E50/'2001'!E50)),0,(E50/'2001'!E50))</f>
        <v>0.70259481037924154</v>
      </c>
      <c r="F99" s="276">
        <f>IF(ISERROR((F50/'2001'!F50)),0,(F50/'2001'!F50))</f>
        <v>-0.42831215970961889</v>
      </c>
      <c r="G99" s="276">
        <f>IF(ISERROR((G50/'2001'!G50)),0,(G50/'2001'!G50))</f>
        <v>-0.17886178861788618</v>
      </c>
      <c r="H99" s="276">
        <f>IF(ISERROR((H50/'2001'!H50)),0,(H50/'2001'!H50))</f>
        <v>1.6198156682027649</v>
      </c>
      <c r="I99" s="276">
        <f>IF(ISERROR((I50/'2001'!I50)),0,(I50/'2001'!I50))</f>
        <v>0.13538461538461538</v>
      </c>
      <c r="J99" s="276">
        <f>IF(ISERROR((J50/'2001'!J50)),0,(J50/'2001'!J50))</f>
        <v>-0.1906474820143885</v>
      </c>
      <c r="K99" s="276">
        <f>IF(ISERROR((K50/'2001'!K50)),0,(K50/'2001'!K50))</f>
        <v>0.22748815165876776</v>
      </c>
      <c r="L99" s="276">
        <f>IF(ISERROR((L50/'2001'!L50)),0,(L50/'2001'!L50))</f>
        <v>-2.6315789473684209E-2</v>
      </c>
      <c r="M99" s="276">
        <f>IF(ISERROR((M50/'2001'!M50)),0,(M50/'2001'!M50))</f>
        <v>9.8684210526315791E-2</v>
      </c>
      <c r="N99" s="276">
        <f>IF(ISERROR((N50/'2001'!N50)),0,(N50/'2001'!N50))</f>
        <v>-0.36269430051813473</v>
      </c>
      <c r="O99" s="281">
        <f>IF(ISERROR((O50/'2001'!O50)),0,(O50/'2001'!O50))</f>
        <v>0.16523605150214593</v>
      </c>
      <c r="P99" s="276">
        <f>IF(ISERROR((P50/'2001'!P50)),0,(P50/'2001'!P50))</f>
        <v>0.2849673202614379</v>
      </c>
      <c r="Q99" s="281">
        <f>IF(ISERROR((Q50/'2001'!Q50)),0,(Q50/'2001'!Q50))</f>
        <v>0.18370639241782619</v>
      </c>
      <c r="R99" s="276">
        <f>IF(ISERROR((R50/'2001'!R50)),0,(R50/'2001'!R50))</f>
        <v>0.20704845814977973</v>
      </c>
      <c r="S99" s="276">
        <f>IF(ISERROR((S50/'2001'!S50)),0,(S50/'2001'!S50))</f>
        <v>-0.22514619883040934</v>
      </c>
      <c r="T99" s="276">
        <f>IF(ISERROR((T50/'2001'!T50)),0,(T50/'2001'!T50))</f>
        <v>0.3553533491000922</v>
      </c>
      <c r="U99" s="276">
        <f>IF(ISERROR((U50/'2001'!U50)),0,(U50/'2001'!U50))</f>
        <v>1.8022677541277104E-2</v>
      </c>
      <c r="V99" s="281">
        <f>IF(ISERROR((V50/'2001'!V50)),0,(V50/'2001'!V50))</f>
        <v>0.23586767569828387</v>
      </c>
      <c r="W99" s="276">
        <f>IF(ISERROR((W50/'2001'!W50)),0,(W50/'2001'!W50))</f>
        <v>0.90886623416743895</v>
      </c>
      <c r="X99" s="276">
        <f>IF(ISERROR((X50/'2001'!X50)),0,(X50/'2001'!X50))</f>
        <v>0.21943573667711599</v>
      </c>
      <c r="Y99" s="276">
        <f>IF(ISERROR((Y50/'2001'!Y50)),0,(Y50/'2001'!Y50))</f>
        <v>-1.0256410256410256E-2</v>
      </c>
      <c r="Z99" s="276">
        <f>IF(ISERROR((Z50/'2001'!Z50)),0,(Z50/'2001'!Z50))</f>
        <v>9.6397767630644338E-3</v>
      </c>
      <c r="AA99" s="276">
        <f>IF(ISERROR((AA50/'2001'!AA50)),0,(AA50/'2001'!AA50))</f>
        <v>0.19736842105263158</v>
      </c>
      <c r="AB99" s="276">
        <f>IF(ISERROR((AB50/'2001'!AB50)),0,(AB50/'2001'!AB50))</f>
        <v>-2.989799507562434E-2</v>
      </c>
      <c r="AC99" s="276">
        <f>IF(ISERROR((AC50/'2001'!AC50)),0,(AC50/'2001'!AC50))</f>
        <v>3.3746898263027299E-2</v>
      </c>
      <c r="AD99" s="276">
        <f>IF(ISERROR((AD50/'2001'!AD50)),0,(AD50/'2001'!AD50))</f>
        <v>-0.1001788908765653</v>
      </c>
      <c r="AE99" s="276">
        <f>IF(ISERROR((AE50/'2001'!AE50)),0,(AE50/'2001'!AE50))</f>
        <v>-7.6385857704059368E-2</v>
      </c>
      <c r="AF99" s="276">
        <f>IF(ISERROR((AF50/'2001'!AF50)),0,(AF50/'2001'!AF50))</f>
        <v>0.17828550314078087</v>
      </c>
      <c r="AG99" s="276">
        <f>IF(ISERROR((AG50/'2001'!AG50)),0,(AG50/'2001'!AG50))</f>
        <v>-0.19236209335219237</v>
      </c>
      <c r="AH99" s="276">
        <f>IF(ISERROR((AH50/'2001'!AH50)),0,(AH50/'2001'!AH50))</f>
        <v>7.6423936553713046E-2</v>
      </c>
      <c r="AI99" s="276">
        <f>IF(ISERROR((AI50/'2001'!AI50)),0,(AI50/'2001'!AI50))</f>
        <v>-6.7661046260268046E-2</v>
      </c>
      <c r="AJ99" s="276">
        <f>IF(ISERROR((AJ50/'2001'!AJ50)),0,(AJ50/'2001'!AJ50))</f>
        <v>0.14513274336283186</v>
      </c>
      <c r="AK99" s="276">
        <f>IF(ISERROR((AK50/'2001'!AK50)),0,(AK50/'2001'!AK50))</f>
        <v>0.2027549540840986</v>
      </c>
      <c r="AL99" s="276">
        <f>IF(ISERROR((AL50/'2001'!AL50)),0,(AL50/'2001'!AL50))</f>
        <v>4.1570793066421231E-2</v>
      </c>
      <c r="AM99" s="276">
        <f>IF(ISERROR((AM50/'2001'!AM50)),0,(AM50/'2001'!AM50))</f>
        <v>0.24159402241594022</v>
      </c>
      <c r="AN99" s="276">
        <f>IF(ISERROR((AN50/'2001'!AN50)),0,(AN50/'2001'!AN50))</f>
        <v>0.21918511755307007</v>
      </c>
      <c r="AO99" s="276">
        <f>IF(ISERROR((AO50/'2001'!AO50)),0,(AO50/'2001'!AO50))</f>
        <v>0.26224572225894105</v>
      </c>
      <c r="AP99" s="276">
        <f>IF(ISERROR((AP50/'2001'!AP50)),0,(AP50/'2001'!AP50))</f>
        <v>0.13119174629227973</v>
      </c>
      <c r="AQ99" s="276">
        <f>IF(ISERROR((AQ50/'2001'!AQ50)),0,(AQ50/'2001'!AQ50))</f>
        <v>0.17380081738008174</v>
      </c>
      <c r="AR99" s="276">
        <f>IF(ISERROR((AR50/'2001'!AR50)),0,(AR50/'2001'!AR50))</f>
        <v>0.1714481655046291</v>
      </c>
      <c r="AS99" s="276">
        <f>IF(ISERROR((AS50/'2001'!AS50)),0,(AS50/'2001'!AS50))</f>
        <v>0.11097964978703266</v>
      </c>
      <c r="AT99" s="295">
        <f>IF(ISERROR((AT50/'2001'!AT50)),0,(AT50/'2001'!AT50))</f>
        <v>0.11622119163972966</v>
      </c>
      <c r="AU99" s="276">
        <f>IF(ISERROR((AU50/'2001'!AU50)),0,(AU50/'2001'!AU50))</f>
        <v>0.20203463572769151</v>
      </c>
      <c r="AV99" s="282">
        <f>IF(ISERROR((AV50/'2001'!AV50)),0,(AV50/'2001'!AV50))</f>
        <v>0.11820572838189544</v>
      </c>
    </row>
    <row r="100" spans="1:48" x14ac:dyDescent="0.3">
      <c r="A100" s="363"/>
      <c r="B100" s="125" t="s">
        <v>49</v>
      </c>
      <c r="C100" s="276">
        <f>IF(ISERROR((C51/'2001'!C51)),0,(C51/'2001'!C51))</f>
        <v>-0.11764705882352941</v>
      </c>
      <c r="D100" s="276">
        <f>IF(ISERROR((D51/'2001'!D51)),0,(D51/'2001'!D51))</f>
        <v>1.4285714285714286</v>
      </c>
      <c r="E100" s="276">
        <f>IF(ISERROR((E51/'2001'!E51)),0,(E51/'2001'!E51))</f>
        <v>1.5897435897435896</v>
      </c>
      <c r="F100" s="276">
        <f>IF(ISERROR((F51/'2001'!F51)),0,(F51/'2001'!F51))</f>
        <v>-0.2978723404255319</v>
      </c>
      <c r="G100" s="276">
        <f>IF(ISERROR((G51/'2001'!G51)),0,(G51/'2001'!G51))</f>
        <v>8.3333333333333329E-2</v>
      </c>
      <c r="H100" s="276">
        <f>IF(ISERROR((H51/'2001'!H51)),0,(H51/'2001'!H51))</f>
        <v>0.66666666666666663</v>
      </c>
      <c r="I100" s="276">
        <f>IF(ISERROR((I51/'2001'!I51)),0,(I51/'2001'!I51))</f>
        <v>1.2424242424242424</v>
      </c>
      <c r="J100" s="276">
        <f>IF(ISERROR((J51/'2001'!J51)),0,(J51/'2001'!J51))</f>
        <v>5.333333333333333</v>
      </c>
      <c r="K100" s="276">
        <f>IF(ISERROR((K51/'2001'!K51)),0,(K51/'2001'!K51))</f>
        <v>0.16666666666666666</v>
      </c>
      <c r="L100" s="276">
        <f>IF(ISERROR((L51/'2001'!L51)),0,(L51/'2001'!L51))</f>
        <v>6.6666666666666666E-2</v>
      </c>
      <c r="M100" s="276">
        <f>IF(ISERROR((M51/'2001'!M51)),0,(M51/'2001'!M51))</f>
        <v>-0.50877192982456143</v>
      </c>
      <c r="N100" s="276">
        <f>IF(ISERROR((N51/'2001'!N51)),0,(N51/'2001'!N51))</f>
        <v>-0.33333333333333331</v>
      </c>
      <c r="O100" s="281">
        <f>IF(ISERROR((O51/'2001'!O51)),0,(O51/'2001'!O51))</f>
        <v>0.37947494033412887</v>
      </c>
      <c r="P100" s="276">
        <f>IF(ISERROR((P51/'2001'!P51)),0,(P51/'2001'!P51))</f>
        <v>1.4883720930232558</v>
      </c>
      <c r="Q100" s="281">
        <f>IF(ISERROR((Q51/'2001'!Q51)),0,(Q51/'2001'!Q51))</f>
        <v>0.48268398268398266</v>
      </c>
      <c r="R100" s="276">
        <f>IF(ISERROR((R51/'2001'!R51)),0,(R51/'2001'!R51))</f>
        <v>1.6333333333333333</v>
      </c>
      <c r="S100" s="276">
        <f>IF(ISERROR((S51/'2001'!S51)),0,(S51/'2001'!S51))</f>
        <v>0.18309859154929578</v>
      </c>
      <c r="T100" s="276">
        <f>IF(ISERROR((T51/'2001'!T51)),0,(T51/'2001'!T51))</f>
        <v>1.4536928487690504</v>
      </c>
      <c r="U100" s="276">
        <f>IF(ISERROR((U51/'2001'!U51)),0,(U51/'2001'!U51))</f>
        <v>0.88028953229398665</v>
      </c>
      <c r="V100" s="281">
        <f>IF(ISERROR((V51/'2001'!V51)),0,(V51/'2001'!V51))</f>
        <v>1.2035457809694794</v>
      </c>
      <c r="W100" s="276">
        <f>IF(ISERROR((W51/'2001'!W51)),0,(W51/'2001'!W51))</f>
        <v>0.72340425531914898</v>
      </c>
      <c r="X100" s="276">
        <f>IF(ISERROR((X51/'2001'!X51)),0,(X51/'2001'!X51))</f>
        <v>0.96296296296296291</v>
      </c>
      <c r="Y100" s="276">
        <f>IF(ISERROR((Y51/'2001'!Y51)),0,(Y51/'2001'!Y51))</f>
        <v>0.21568627450980393</v>
      </c>
      <c r="Z100" s="276">
        <f>IF(ISERROR((Z51/'2001'!Z51)),0,(Z51/'2001'!Z51))</f>
        <v>0.25657894736842107</v>
      </c>
      <c r="AA100" s="276">
        <f>IF(ISERROR((AA51/'2001'!AA51)),0,(AA51/'2001'!AA51))</f>
        <v>0.44198895027624308</v>
      </c>
      <c r="AB100" s="276">
        <f>IF(ISERROR((AB51/'2001'!AB51)),0,(AB51/'2001'!AB51))</f>
        <v>7.9207920792079209E-2</v>
      </c>
      <c r="AC100" s="276">
        <f>IF(ISERROR((AC51/'2001'!AC51)),0,(AC51/'2001'!AC51))</f>
        <v>3.6585365853658534E-2</v>
      </c>
      <c r="AD100" s="276">
        <f>IF(ISERROR((AD51/'2001'!AD51)),0,(AD51/'2001'!AD51))</f>
        <v>0.75816993464052285</v>
      </c>
      <c r="AE100" s="276">
        <f>IF(ISERROR((AE51/'2001'!AE51)),0,(AE51/'2001'!AE51))</f>
        <v>0.28865979381443296</v>
      </c>
      <c r="AF100" s="276">
        <f>IF(ISERROR((AF51/'2001'!AF51)),0,(AF51/'2001'!AF51))</f>
        <v>0.47058823529411764</v>
      </c>
      <c r="AG100" s="276">
        <f>IF(ISERROR((AG51/'2001'!AG51)),0,(AG51/'2001'!AG51))</f>
        <v>0.8666666666666667</v>
      </c>
      <c r="AH100" s="276">
        <f>IF(ISERROR((AH51/'2001'!AH51)),0,(AH51/'2001'!AH51))</f>
        <v>0.79844961240310075</v>
      </c>
      <c r="AI100" s="276">
        <f>IF(ISERROR((AI51/'2001'!AI51)),0,(AI51/'2001'!AI51))</f>
        <v>0.23717948717948717</v>
      </c>
      <c r="AJ100" s="276">
        <f>IF(ISERROR((AJ51/'2001'!AJ51)),0,(AJ51/'2001'!AJ51))</f>
        <v>12.142857142857142</v>
      </c>
      <c r="AK100" s="276">
        <f>IF(ISERROR((AK51/'2001'!AK51)),0,(AK51/'2001'!AK51))</f>
        <v>1.1900826446280992</v>
      </c>
      <c r="AL100" s="276">
        <f>IF(ISERROR((AL51/'2001'!AL51)),0,(AL51/'2001'!AL51))</f>
        <v>-0.12971698113207547</v>
      </c>
      <c r="AM100" s="276">
        <f>IF(ISERROR((AM51/'2001'!AM51)),0,(AM51/'2001'!AM51))</f>
        <v>0.46666666666666667</v>
      </c>
      <c r="AN100" s="276">
        <f>IF(ISERROR((AN51/'2001'!AN51)),0,(AN51/'2001'!AN51))</f>
        <v>0.22321428571428573</v>
      </c>
      <c r="AO100" s="276">
        <f>IF(ISERROR((AO51/'2001'!AO51)),0,(AO51/'2001'!AO51))</f>
        <v>0.38434163701067614</v>
      </c>
      <c r="AP100" s="276">
        <f>IF(ISERROR((AP51/'2001'!AP51)),0,(AP51/'2001'!AP51))</f>
        <v>0.54062500000000002</v>
      </c>
      <c r="AQ100" s="276">
        <f>IF(ISERROR((AQ51/'2001'!AQ51)),0,(AQ51/'2001'!AQ51))</f>
        <v>0.4778523489932886</v>
      </c>
      <c r="AR100" s="276">
        <f>IF(ISERROR((AR51/'2001'!AR51)),0,(AR51/'2001'!AR51))</f>
        <v>0.59096459096459097</v>
      </c>
      <c r="AS100" s="276">
        <f>IF(ISERROR((AS51/'2001'!AS51)),0,(AS51/'2001'!AS51))</f>
        <v>0.6071428571428571</v>
      </c>
      <c r="AT100" s="276">
        <f>IF(ISERROR((AT51/'2001'!AT51)),0,(AT51/'2001'!AT51))</f>
        <v>0.38635991336160608</v>
      </c>
      <c r="AU100" s="360">
        <f>IF(ISERROR((AU51/'2001'!AU51)),0,(AU51/'2001'!AU51))</f>
        <v>1.549065705234709</v>
      </c>
      <c r="AV100" s="282">
        <f>IF(ISERROR((AV51/'2001'!AV51)),0,(AV51/'2001'!AV51))</f>
        <v>1.5099661723724307</v>
      </c>
    </row>
    <row r="101" spans="1:48" s="310" customFormat="1" x14ac:dyDescent="0.3">
      <c r="A101" s="364"/>
      <c r="B101" s="308" t="s">
        <v>0</v>
      </c>
      <c r="C101" s="359">
        <f>IF(ISERROR((C52/'2001'!C52)),0,(C52/'2001'!C52))</f>
        <v>0.19465914025184541</v>
      </c>
      <c r="D101" s="296">
        <f>IF(ISERROR((D52/'2001'!D52)),0,(D52/'2001'!D52))</f>
        <v>0.19609447250480189</v>
      </c>
      <c r="E101" s="296">
        <f>IF(ISERROR((E52/'2001'!E52)),0,(E52/'2001'!E52))</f>
        <v>0.18253679227094535</v>
      </c>
      <c r="F101" s="296">
        <f>IF(ISERROR((F52/'2001'!F52)),0,(F52/'2001'!F52))</f>
        <v>-2.3934800617961174E-2</v>
      </c>
      <c r="G101" s="296">
        <f>IF(ISERROR((G52/'2001'!G52)),0,(G52/'2001'!G52))</f>
        <v>9.3095843935538589E-2</v>
      </c>
      <c r="H101" s="296">
        <f>IF(ISERROR((H52/'2001'!H52)),0,(H52/'2001'!H52))</f>
        <v>0.10774854849114759</v>
      </c>
      <c r="I101" s="296">
        <f>IF(ISERROR((I52/'2001'!I52)),0,(I52/'2001'!I52))</f>
        <v>9.1095236987225728E-2</v>
      </c>
      <c r="J101" s="296">
        <f>IF(ISERROR((J52/'2001'!J52)),0,(J52/'2001'!J52))</f>
        <v>0.19066314130812168</v>
      </c>
      <c r="K101" s="296">
        <f>IF(ISERROR((K52/'2001'!K52)),0,(K52/'2001'!K52))</f>
        <v>0.14272090855891978</v>
      </c>
      <c r="L101" s="296">
        <f>IF(ISERROR((L52/'2001'!L52)),0,(L52/'2001'!L52))</f>
        <v>0.15947012810888045</v>
      </c>
      <c r="M101" s="296">
        <f>IF(ISERROR((M52/'2001'!M52)),0,(M52/'2001'!M52))</f>
        <v>0.13163064833005894</v>
      </c>
      <c r="N101" s="296">
        <f>IF(ISERROR((N52/'2001'!N52)),0,(N52/'2001'!N52))</f>
        <v>0.10097156821839423</v>
      </c>
      <c r="O101" s="296">
        <f>IF(ISERROR((O52/'2001'!O52)),0,(O52/'2001'!O52))</f>
        <v>0.13117149993799712</v>
      </c>
      <c r="P101" s="296">
        <f>IF(ISERROR((P52/'2001'!P52)),0,(P52/'2001'!P52))</f>
        <v>0.10298485876711871</v>
      </c>
      <c r="Q101" s="296">
        <f>IF(ISERROR((Q52/'2001'!Q52)),0,(Q52/'2001'!Q52))</f>
        <v>0.12729970643833755</v>
      </c>
      <c r="R101" s="296">
        <f>IF(ISERROR((R52/'2001'!R52)),0,(R52/'2001'!R52))</f>
        <v>0.11467638475327023</v>
      </c>
      <c r="S101" s="296">
        <f>IF(ISERROR((S52/'2001'!S52)),0,(S52/'2001'!S52))</f>
        <v>9.4618834080717487E-2</v>
      </c>
      <c r="T101" s="296">
        <f>IF(ISERROR((T52/'2001'!T52)),0,(T52/'2001'!T52))</f>
        <v>0.2329245836836166</v>
      </c>
      <c r="U101" s="296">
        <f>IF(ISERROR((U52/'2001'!U52)),0,(U52/'2001'!U52))</f>
        <v>0.13834070822115249</v>
      </c>
      <c r="V101" s="296">
        <f>IF(ISERROR((V52/'2001'!V52)),0,(V52/'2001'!V52))</f>
        <v>0.19065168085703088</v>
      </c>
      <c r="W101" s="296">
        <f>IF(ISERROR((W52/'2001'!W52)),0,(W52/'2001'!W52))</f>
        <v>7.7559289715171023E-2</v>
      </c>
      <c r="X101" s="296">
        <f>IF(ISERROR((X52/'2001'!X52)),0,(X52/'2001'!X52))</f>
        <v>0.14908561665506551</v>
      </c>
      <c r="Y101" s="296">
        <f>IF(ISERROR((Y52/'2001'!Y52)),0,(Y52/'2001'!Y52))</f>
        <v>0.12464663386032876</v>
      </c>
      <c r="Z101" s="296">
        <f>IF(ISERROR((Z52/'2001'!Z52)),0,(Z52/'2001'!Z52))</f>
        <v>-3.285234300183415E-2</v>
      </c>
      <c r="AA101" s="296">
        <f>IF(ISERROR((AA52/'2001'!AA52)),0,(AA52/'2001'!AA52))</f>
        <v>0.11307366573837409</v>
      </c>
      <c r="AB101" s="296">
        <f>IF(ISERROR((AB52/'2001'!AB52)),0,(AB52/'2001'!AB52))</f>
        <v>-4.5249061753667691E-2</v>
      </c>
      <c r="AC101" s="296">
        <f>IF(ISERROR((AC52/'2001'!AC52)),0,(AC52/'2001'!AC52))</f>
        <v>4.0198146195260034E-2</v>
      </c>
      <c r="AD101" s="296">
        <f>IF(ISERROR((AD52/'2001'!AD52)),0,(AD52/'2001'!AD52))</f>
        <v>8.8800896950085861E-2</v>
      </c>
      <c r="AE101" s="296">
        <f>IF(ISERROR((AE52/'2001'!AE52)),0,(AE52/'2001'!AE52))</f>
        <v>6.4158852055255552E-2</v>
      </c>
      <c r="AF101" s="296">
        <f>IF(ISERROR((AF52/'2001'!AF52)),0,(AF52/'2001'!AF52))</f>
        <v>0.16421059412797345</v>
      </c>
      <c r="AG101" s="296">
        <f>IF(ISERROR((AG52/'2001'!AG52)),0,(AG52/'2001'!AG52))</f>
        <v>0.20497696837941143</v>
      </c>
      <c r="AH101" s="296">
        <f>IF(ISERROR((AH52/'2001'!AH52)),0,(AH52/'2001'!AH52))</f>
        <v>4.9722703969811897E-2</v>
      </c>
      <c r="AI101" s="296">
        <f>IF(ISERROR((AI52/'2001'!AI52)),0,(AI52/'2001'!AI52))</f>
        <v>2.140251317389542E-2</v>
      </c>
      <c r="AJ101" s="296">
        <f>IF(ISERROR((AJ52/'2001'!AJ52)),0,(AJ52/'2001'!AJ52))</f>
        <v>0.10334822723843788</v>
      </c>
      <c r="AK101" s="296">
        <f>IF(ISERROR((AK52/'2001'!AK52)),0,(AK52/'2001'!AK52))</f>
        <v>0.10161779895695375</v>
      </c>
      <c r="AL101" s="296">
        <f>IF(ISERROR((AL52/'2001'!AL52)),0,(AL52/'2001'!AL52))</f>
        <v>7.8148767873440828E-2</v>
      </c>
      <c r="AM101" s="296">
        <f>IF(ISERROR((AM52/'2001'!AM52)),0,(AM52/'2001'!AM52))</f>
        <v>0.17161347044159544</v>
      </c>
      <c r="AN101" s="296">
        <f>IF(ISERROR((AN52/'2001'!AN52)),0,(AN52/'2001'!AN52))</f>
        <v>0.12318414676227347</v>
      </c>
      <c r="AO101" s="296">
        <f>IF(ISERROR((AO52/'2001'!AO52)),0,(AO52/'2001'!AO52))</f>
        <v>0.10670185724787218</v>
      </c>
      <c r="AP101" s="296">
        <f>IF(ISERROR((AP52/'2001'!AP52)),0,(AP52/'2001'!AP52))</f>
        <v>9.4628710355285514E-2</v>
      </c>
      <c r="AQ101" s="296">
        <f>IF(ISERROR((AQ52/'2001'!AQ52)),0,(AQ52/'2001'!AQ52))</f>
        <v>0.12857031092102775</v>
      </c>
      <c r="AR101" s="296">
        <f>IF(ISERROR((AR52/'2001'!AR52)),0,(AR52/'2001'!AR52))</f>
        <v>0.12278960053330598</v>
      </c>
      <c r="AS101" s="296">
        <f>IF(ISERROR((AS52/'2001'!AS52)),0,(AS52/'2001'!AS52))</f>
        <v>9.6383880071966022E-2</v>
      </c>
      <c r="AT101" s="296">
        <f>IF(ISERROR((AT52/'2001'!AT52)),0,(AT52/'2001'!AT52))</f>
        <v>0.11896892375047766</v>
      </c>
      <c r="AU101" s="296">
        <f>IF(ISERROR((AU52/'2001'!AU52)),0,(AU52/'2001'!AU52))</f>
        <v>1.457783338330938</v>
      </c>
      <c r="AV101" s="358">
        <f>IF(ISERROR((AV52/'2001'!AV52)),0,(AV52/'2001'!AV52))</f>
        <v>0.23434509952355237</v>
      </c>
    </row>
    <row r="151" spans="2:47" x14ac:dyDescent="0.3">
      <c r="B151" s="310"/>
      <c r="C151" s="315"/>
      <c r="D151" s="221"/>
      <c r="E151" s="221"/>
      <c r="F151" s="221"/>
      <c r="G151" s="221"/>
      <c r="H151" s="221"/>
      <c r="I151" s="221"/>
      <c r="J151" s="221"/>
      <c r="K151" s="221"/>
      <c r="L151" s="221"/>
      <c r="M151" s="221"/>
      <c r="N151" s="221"/>
      <c r="O151" s="221"/>
      <c r="P151" s="221"/>
      <c r="Q151" s="221"/>
      <c r="R151" s="221"/>
      <c r="S151" s="221"/>
      <c r="T151" s="221"/>
      <c r="U151" s="221"/>
      <c r="V151" s="221"/>
      <c r="W151" s="221"/>
      <c r="X151" s="221"/>
      <c r="Y151" s="221"/>
      <c r="Z151" s="221"/>
      <c r="AA151" s="221"/>
      <c r="AB151" s="221"/>
      <c r="AC151" s="221"/>
      <c r="AD151" s="221"/>
      <c r="AE151" s="221"/>
      <c r="AF151" s="221"/>
      <c r="AG151" s="221"/>
      <c r="AH151" s="221"/>
      <c r="AI151" s="221"/>
      <c r="AJ151" s="221"/>
      <c r="AK151" s="221"/>
      <c r="AL151" s="221"/>
      <c r="AM151" s="221"/>
      <c r="AN151" s="221"/>
      <c r="AO151" s="221"/>
      <c r="AP151" s="221"/>
      <c r="AQ151" s="221"/>
      <c r="AR151" s="221"/>
      <c r="AS151" s="221"/>
      <c r="AT151" s="221"/>
      <c r="AU151" s="316"/>
    </row>
  </sheetData>
  <mergeCells count="4">
    <mergeCell ref="C5:AV5"/>
    <mergeCell ref="AV54:AV55"/>
    <mergeCell ref="A56:A101"/>
    <mergeCell ref="A7:A52"/>
  </mergeCells>
  <phoneticPr fontId="3" type="noConversion"/>
  <pageMargins left="0.74803149606299213" right="0.74803149606299213" top="0.98425196850393704" bottom="0.98425196850393704" header="0.51181102362204722" footer="0.51181102362204722"/>
  <pageSetup paperSize="8" scale="4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5"/>
  <sheetViews>
    <sheetView showGridLines="0" workbookViewId="0">
      <selection activeCell="A4" sqref="A4"/>
    </sheetView>
  </sheetViews>
  <sheetFormatPr defaultRowHeight="13.2" x14ac:dyDescent="0.25"/>
  <cols>
    <col min="1" max="1" width="34.44140625" customWidth="1"/>
    <col min="2" max="2" width="10.88671875" customWidth="1"/>
    <col min="3" max="3" width="12" customWidth="1"/>
    <col min="5" max="5" width="8.33203125" customWidth="1"/>
    <col min="6" max="6" width="34.44140625" customWidth="1"/>
    <col min="7" max="7" width="11.109375" customWidth="1"/>
    <col min="8" max="8" width="11.33203125" customWidth="1"/>
    <col min="10" max="10" width="3.109375" style="215" customWidth="1"/>
    <col min="11" max="11" width="13.6640625" customWidth="1"/>
    <col min="13" max="13" width="35.5546875" customWidth="1"/>
    <col min="14" max="14" width="7.88671875" bestFit="1" customWidth="1"/>
    <col min="15" max="15" width="9.88671875" bestFit="1" customWidth="1"/>
  </cols>
  <sheetData>
    <row r="1" spans="1:17" ht="14.4" x14ac:dyDescent="0.3">
      <c r="A1" s="190" t="s">
        <v>81</v>
      </c>
      <c r="B1" s="190"/>
    </row>
    <row r="2" spans="1:17" x14ac:dyDescent="0.25">
      <c r="A2" s="191" t="s">
        <v>44</v>
      </c>
      <c r="B2" s="191"/>
    </row>
    <row r="3" spans="1:17" x14ac:dyDescent="0.25">
      <c r="A3" s="191" t="s">
        <v>80</v>
      </c>
      <c r="B3" s="191"/>
    </row>
    <row r="4" spans="1:17" x14ac:dyDescent="0.25">
      <c r="A4" s="191" t="s">
        <v>102</v>
      </c>
      <c r="B4" s="191"/>
    </row>
    <row r="5" spans="1:17" x14ac:dyDescent="0.25">
      <c r="A5" s="191"/>
      <c r="B5" s="191"/>
    </row>
    <row r="6" spans="1:17" ht="13.8" x14ac:dyDescent="0.3">
      <c r="A6" s="205" t="s">
        <v>84</v>
      </c>
      <c r="B6" s="205"/>
      <c r="C6" s="182"/>
      <c r="D6" s="212"/>
      <c r="E6" s="217"/>
      <c r="F6" s="218" t="s">
        <v>85</v>
      </c>
      <c r="G6" s="182"/>
      <c r="H6" s="182"/>
      <c r="I6" s="212"/>
      <c r="J6" s="247"/>
      <c r="K6" s="195"/>
      <c r="L6" s="217"/>
      <c r="M6" s="218" t="s">
        <v>83</v>
      </c>
      <c r="N6" s="182"/>
      <c r="O6" s="182"/>
      <c r="P6" s="212"/>
      <c r="Q6" s="217"/>
    </row>
    <row r="7" spans="1:17" ht="13.8" x14ac:dyDescent="0.3">
      <c r="A7" s="206"/>
      <c r="B7" s="204"/>
      <c r="C7" s="227" t="s">
        <v>70</v>
      </c>
      <c r="D7" s="214" t="s">
        <v>71</v>
      </c>
      <c r="E7" s="217"/>
      <c r="F7" s="219"/>
      <c r="G7" s="204"/>
      <c r="H7" s="207" t="s">
        <v>70</v>
      </c>
      <c r="I7" s="213" t="s">
        <v>71</v>
      </c>
      <c r="J7" s="196"/>
      <c r="K7" s="193" t="s">
        <v>59</v>
      </c>
      <c r="L7" s="217"/>
      <c r="M7" s="219"/>
      <c r="N7" s="204"/>
      <c r="O7" s="207" t="s">
        <v>70</v>
      </c>
      <c r="P7" s="213" t="s">
        <v>71</v>
      </c>
      <c r="Q7" s="217"/>
    </row>
    <row r="8" spans="1:17" ht="13.8" x14ac:dyDescent="0.3">
      <c r="A8" s="2" t="s">
        <v>86</v>
      </c>
      <c r="B8" s="2"/>
      <c r="C8" s="183">
        <f>'2001'!Q21</f>
        <v>603835</v>
      </c>
      <c r="D8" s="184">
        <f>C8/C11</f>
        <v>0.82868784515222382</v>
      </c>
      <c r="E8" s="217"/>
      <c r="F8" s="2" t="s">
        <v>86</v>
      </c>
      <c r="G8" s="2"/>
      <c r="H8" s="183">
        <f>'2011'!Q21</f>
        <v>679897</v>
      </c>
      <c r="I8" s="184">
        <f>H8/H11</f>
        <v>0.82926808444203759</v>
      </c>
      <c r="J8" s="197"/>
      <c r="K8" s="199">
        <f>I8-D8</f>
        <v>5.8023928981376649E-4</v>
      </c>
      <c r="L8" s="217"/>
      <c r="M8" s="2" t="s">
        <v>86</v>
      </c>
      <c r="N8" s="2"/>
      <c r="O8" s="183">
        <f>H8-C8</f>
        <v>76062</v>
      </c>
      <c r="P8" s="184">
        <f>O8/C8</f>
        <v>0.1259648745104209</v>
      </c>
      <c r="Q8" s="217"/>
    </row>
    <row r="9" spans="1:17" ht="13.8" x14ac:dyDescent="0.3">
      <c r="A9" s="2" t="s">
        <v>87</v>
      </c>
      <c r="B9" s="2"/>
      <c r="C9" s="185">
        <f>'2001'!V21</f>
        <v>98423</v>
      </c>
      <c r="D9" s="184">
        <f>C9/C11</f>
        <v>0.13507322991117993</v>
      </c>
      <c r="E9" s="217"/>
      <c r="F9" s="2" t="s">
        <v>87</v>
      </c>
      <c r="G9" s="2"/>
      <c r="H9" s="185">
        <f>'2011'!V21</f>
        <v>107427</v>
      </c>
      <c r="I9" s="184">
        <f>H9/H11</f>
        <v>0.13102835062863163</v>
      </c>
      <c r="J9" s="197"/>
      <c r="K9" s="199">
        <f t="shared" ref="K9:K10" si="0">I9-D9</f>
        <v>-4.0448792825482915E-3</v>
      </c>
      <c r="L9" s="217"/>
      <c r="M9" s="2" t="s">
        <v>87</v>
      </c>
      <c r="N9" s="2"/>
      <c r="O9" s="185">
        <f>H9-C9</f>
        <v>9004</v>
      </c>
      <c r="P9" s="184">
        <f>O9/C9</f>
        <v>9.1482681893459858E-2</v>
      </c>
      <c r="Q9" s="217"/>
    </row>
    <row r="10" spans="1:17" ht="13.8" x14ac:dyDescent="0.3">
      <c r="A10" s="186" t="s">
        <v>88</v>
      </c>
      <c r="B10" s="186"/>
      <c r="C10" s="187">
        <f>SUM('2001'!W21:AU21)</f>
        <v>26406</v>
      </c>
      <c r="D10" s="188">
        <f>C10/C11</f>
        <v>3.6238924936596292E-2</v>
      </c>
      <c r="E10" s="217"/>
      <c r="F10" s="186" t="s">
        <v>88</v>
      </c>
      <c r="G10" s="186"/>
      <c r="H10" s="187">
        <f>SUM('2011'!W21:AU21)</f>
        <v>32552</v>
      </c>
      <c r="I10" s="188">
        <f>H10/H11</f>
        <v>3.9703564929330776E-2</v>
      </c>
      <c r="J10" s="197"/>
      <c r="K10" s="199">
        <f t="shared" si="0"/>
        <v>3.4646399927344834E-3</v>
      </c>
      <c r="L10" s="217"/>
      <c r="M10" s="186" t="s">
        <v>88</v>
      </c>
      <c r="N10" s="186"/>
      <c r="O10" s="187">
        <f>H10-C10</f>
        <v>6146</v>
      </c>
      <c r="P10" s="188">
        <f>O10/C10</f>
        <v>0.23275013254563356</v>
      </c>
      <c r="Q10" s="217"/>
    </row>
    <row r="11" spans="1:17" ht="13.8" x14ac:dyDescent="0.3">
      <c r="A11" s="186" t="s">
        <v>92</v>
      </c>
      <c r="B11" s="186"/>
      <c r="C11" s="187">
        <f>SUM(C8:C10)</f>
        <v>728664</v>
      </c>
      <c r="D11" s="189">
        <f>SUM(D8:D10)</f>
        <v>1</v>
      </c>
      <c r="E11" s="217"/>
      <c r="F11" s="186" t="s">
        <v>92</v>
      </c>
      <c r="G11" s="186"/>
      <c r="H11" s="187">
        <f>SUM(H8:H10)</f>
        <v>819876</v>
      </c>
      <c r="I11" s="189">
        <f>SUM(I8:I10)</f>
        <v>1</v>
      </c>
      <c r="J11" s="198"/>
      <c r="K11" s="194"/>
      <c r="L11" s="217"/>
      <c r="M11" s="186" t="s">
        <v>92</v>
      </c>
      <c r="N11" s="186"/>
      <c r="O11" s="187">
        <f>SUM(O8:O10)</f>
        <v>91212</v>
      </c>
      <c r="P11" s="189">
        <f>O11/C11</f>
        <v>0.12517703632950167</v>
      </c>
      <c r="Q11" s="217"/>
    </row>
    <row r="12" spans="1:17" ht="13.8" x14ac:dyDescent="0.3">
      <c r="A12" s="206"/>
      <c r="B12" s="204"/>
      <c r="C12" s="207" t="s">
        <v>70</v>
      </c>
      <c r="D12" s="214" t="s">
        <v>71</v>
      </c>
      <c r="E12" s="217"/>
      <c r="F12" s="219"/>
      <c r="G12" s="204"/>
      <c r="H12" s="207" t="s">
        <v>70</v>
      </c>
      <c r="I12" s="214" t="s">
        <v>71</v>
      </c>
      <c r="J12" s="196"/>
      <c r="K12" s="193" t="s">
        <v>59</v>
      </c>
      <c r="L12" s="217"/>
      <c r="M12" s="219"/>
      <c r="N12" s="204"/>
      <c r="O12" s="207" t="s">
        <v>70</v>
      </c>
      <c r="P12" s="214" t="s">
        <v>71</v>
      </c>
      <c r="Q12" s="217"/>
    </row>
    <row r="13" spans="1:17" ht="13.8" x14ac:dyDescent="0.3">
      <c r="A13" s="2" t="s">
        <v>89</v>
      </c>
      <c r="B13" s="2"/>
      <c r="C13" s="183">
        <f>'2001'!Q21</f>
        <v>603835</v>
      </c>
      <c r="D13" s="184">
        <f>C13/C16</f>
        <v>0.92276317780117578</v>
      </c>
      <c r="E13" s="217"/>
      <c r="F13" s="2" t="s">
        <v>89</v>
      </c>
      <c r="G13" s="2"/>
      <c r="H13" s="183">
        <f>'2011'!Q21</f>
        <v>679897</v>
      </c>
      <c r="I13" s="184">
        <f>H13/H16</f>
        <v>0.92167053691375245</v>
      </c>
      <c r="J13" s="197"/>
      <c r="K13" s="199">
        <f>I13-D13</f>
        <v>-1.0926408874233351E-3</v>
      </c>
      <c r="L13" s="217"/>
      <c r="M13" s="2" t="s">
        <v>89</v>
      </c>
      <c r="N13" s="2"/>
      <c r="O13" s="183">
        <f>H13-C13</f>
        <v>76062</v>
      </c>
      <c r="P13" s="184">
        <f>O13/C13</f>
        <v>0.1259648745104209</v>
      </c>
      <c r="Q13" s="217"/>
    </row>
    <row r="14" spans="1:17" ht="13.8" x14ac:dyDescent="0.3">
      <c r="A14" s="2" t="s">
        <v>90</v>
      </c>
      <c r="B14" s="2"/>
      <c r="C14" s="185">
        <f>'2001'!Q26</f>
        <v>23355</v>
      </c>
      <c r="D14" s="184">
        <f>C14/C16</f>
        <v>3.5690435330092592E-2</v>
      </c>
      <c r="E14" s="217"/>
      <c r="F14" s="2" t="s">
        <v>90</v>
      </c>
      <c r="G14" s="2"/>
      <c r="H14" s="185">
        <f>'2011'!Q26</f>
        <v>28189</v>
      </c>
      <c r="I14" s="184">
        <f>H14/H16</f>
        <v>3.8213098109069123E-2</v>
      </c>
      <c r="J14" s="197"/>
      <c r="K14" s="199">
        <f t="shared" ref="K14:K15" si="1">I14-D14</f>
        <v>2.522662778976531E-3</v>
      </c>
      <c r="L14" s="217"/>
      <c r="M14" s="2" t="s">
        <v>90</v>
      </c>
      <c r="N14" s="2"/>
      <c r="O14" s="185">
        <f>H14-C14</f>
        <v>4834</v>
      </c>
      <c r="P14" s="184">
        <f>O14/C14</f>
        <v>0.20697923356882894</v>
      </c>
      <c r="Q14" s="217"/>
    </row>
    <row r="15" spans="1:17" ht="13.8" x14ac:dyDescent="0.3">
      <c r="A15" s="186" t="s">
        <v>91</v>
      </c>
      <c r="B15" s="186"/>
      <c r="C15" s="187">
        <f>SUM('2001'!Q27:Q51)</f>
        <v>27187</v>
      </c>
      <c r="D15" s="188">
        <f>C15/C16</f>
        <v>4.1546386868731633E-2</v>
      </c>
      <c r="E15" s="217"/>
      <c r="F15" s="186" t="s">
        <v>91</v>
      </c>
      <c r="G15" s="186"/>
      <c r="H15" s="187">
        <f>SUM('2011'!Q27:Q51)</f>
        <v>29593</v>
      </c>
      <c r="I15" s="188">
        <f>H15/H16</f>
        <v>4.0116364977178423E-2</v>
      </c>
      <c r="J15" s="197"/>
      <c r="K15" s="199">
        <f t="shared" si="1"/>
        <v>-1.4300218915532098E-3</v>
      </c>
      <c r="L15" s="217"/>
      <c r="M15" s="186" t="s">
        <v>91</v>
      </c>
      <c r="N15" s="186"/>
      <c r="O15" s="187">
        <f>H15-C15</f>
        <v>2406</v>
      </c>
      <c r="P15" s="188">
        <f>O15/C15</f>
        <v>8.8498179276860267E-2</v>
      </c>
      <c r="Q15" s="217"/>
    </row>
    <row r="16" spans="1:17" ht="13.8" x14ac:dyDescent="0.3">
      <c r="A16" s="186" t="s">
        <v>101</v>
      </c>
      <c r="B16" s="186"/>
      <c r="C16" s="187">
        <f>SUM(C13:C15)</f>
        <v>654377</v>
      </c>
      <c r="D16" s="189">
        <f>SUM(D13:D15)</f>
        <v>1</v>
      </c>
      <c r="E16" s="217"/>
      <c r="F16" s="186" t="s">
        <v>101</v>
      </c>
      <c r="G16" s="186"/>
      <c r="H16" s="187">
        <f>SUM(H13:H15)</f>
        <v>737679</v>
      </c>
      <c r="I16" s="189">
        <f>SUM(I13:I15)</f>
        <v>1</v>
      </c>
      <c r="J16" s="198"/>
      <c r="K16" s="194"/>
      <c r="L16" s="217"/>
      <c r="M16" s="186" t="s">
        <v>92</v>
      </c>
      <c r="N16" s="186"/>
      <c r="O16" s="187">
        <f>SUM(O13:O15)</f>
        <v>83302</v>
      </c>
      <c r="P16" s="189">
        <f>O16/C16</f>
        <v>0.12729970643833755</v>
      </c>
      <c r="Q16" s="217"/>
    </row>
    <row r="17" spans="1:17" ht="14.4" thickBot="1" x14ac:dyDescent="0.35">
      <c r="A17" s="200"/>
      <c r="B17" s="200"/>
      <c r="C17" s="201"/>
      <c r="D17" s="202"/>
      <c r="E17" s="217"/>
      <c r="F17" s="200"/>
      <c r="G17" s="200"/>
      <c r="H17" s="201"/>
      <c r="I17" s="202"/>
      <c r="J17" s="198"/>
      <c r="K17" s="202"/>
      <c r="L17" s="217"/>
      <c r="M17" s="200"/>
      <c r="N17" s="200"/>
      <c r="O17" s="201"/>
      <c r="P17" s="203"/>
      <c r="Q17" s="217"/>
    </row>
    <row r="18" spans="1:17" x14ac:dyDescent="0.25">
      <c r="E18" s="217"/>
      <c r="L18" s="217"/>
      <c r="Q18" s="217"/>
    </row>
    <row r="19" spans="1:17" ht="13.8" x14ac:dyDescent="0.3">
      <c r="A19" s="182" t="s">
        <v>82</v>
      </c>
      <c r="B19" s="182"/>
      <c r="C19" s="182"/>
      <c r="D19" s="212"/>
      <c r="E19" s="217"/>
      <c r="F19" s="218" t="s">
        <v>69</v>
      </c>
      <c r="G19" s="182"/>
      <c r="H19" s="182"/>
      <c r="I19" s="212"/>
      <c r="J19" s="195"/>
      <c r="K19" s="195"/>
      <c r="L19" s="217"/>
      <c r="M19" s="218" t="s">
        <v>83</v>
      </c>
      <c r="N19" s="182"/>
      <c r="O19" s="182"/>
      <c r="P19" s="212"/>
      <c r="Q19" s="217"/>
    </row>
    <row r="20" spans="1:17" ht="13.8" x14ac:dyDescent="0.3">
      <c r="A20" s="206"/>
      <c r="B20" s="204"/>
      <c r="C20" s="207" t="s">
        <v>70</v>
      </c>
      <c r="D20" s="213" t="s">
        <v>71</v>
      </c>
      <c r="E20" s="217"/>
      <c r="F20" s="219"/>
      <c r="G20" s="204"/>
      <c r="H20" s="207" t="s">
        <v>70</v>
      </c>
      <c r="I20" s="213" t="s">
        <v>71</v>
      </c>
      <c r="J20" s="196"/>
      <c r="K20" s="193" t="s">
        <v>59</v>
      </c>
      <c r="L20" s="217"/>
      <c r="M20" s="219"/>
      <c r="N20" s="204"/>
      <c r="O20" s="207" t="s">
        <v>70</v>
      </c>
      <c r="P20" s="213" t="s">
        <v>71</v>
      </c>
      <c r="Q20" s="217"/>
    </row>
    <row r="21" spans="1:17" ht="13.8" x14ac:dyDescent="0.3">
      <c r="A21" s="2" t="s">
        <v>72</v>
      </c>
      <c r="B21" s="2"/>
      <c r="C21" s="183">
        <f>'2001'!O19</f>
        <v>490509</v>
      </c>
      <c r="D21" s="184">
        <f>C21/C24</f>
        <v>0.80504089138794377</v>
      </c>
      <c r="E21" s="217"/>
      <c r="F21" s="2" t="s">
        <v>72</v>
      </c>
      <c r="G21" s="2"/>
      <c r="H21" s="183">
        <f>'2011'!O19</f>
        <v>556696</v>
      </c>
      <c r="I21" s="184">
        <f>H21/H24</f>
        <v>0.80360419141709338</v>
      </c>
      <c r="J21" s="197"/>
      <c r="K21" s="199">
        <f>I21-D21</f>
        <v>-1.4366999708503858E-3</v>
      </c>
      <c r="L21" s="217"/>
      <c r="M21" s="2" t="s">
        <v>72</v>
      </c>
      <c r="N21" s="2"/>
      <c r="O21" s="183">
        <f>H21-C21</f>
        <v>66187</v>
      </c>
      <c r="P21" s="184">
        <f>O21/C21</f>
        <v>0.13493534267465021</v>
      </c>
      <c r="Q21" s="217"/>
    </row>
    <row r="22" spans="1:17" ht="13.8" x14ac:dyDescent="0.3">
      <c r="A22" s="2" t="s">
        <v>73</v>
      </c>
      <c r="B22" s="2"/>
      <c r="C22" s="185">
        <f>'2001'!V19</f>
        <v>80845</v>
      </c>
      <c r="D22" s="184">
        <f>C22/C24</f>
        <v>0.13268570171853791</v>
      </c>
      <c r="E22" s="217"/>
      <c r="F22" s="2" t="s">
        <v>73</v>
      </c>
      <c r="G22" s="2"/>
      <c r="H22" s="185">
        <f>'2011'!V19</f>
        <v>90127</v>
      </c>
      <c r="I22" s="184">
        <f>H22/H24</f>
        <v>0.13010051259547109</v>
      </c>
      <c r="J22" s="197"/>
      <c r="K22" s="199">
        <f t="shared" ref="K22:K23" si="2">I22-D22</f>
        <v>-2.5851891230668222E-3</v>
      </c>
      <c r="L22" s="217"/>
      <c r="M22" s="2" t="s">
        <v>73</v>
      </c>
      <c r="N22" s="2"/>
      <c r="O22" s="185">
        <f>H22-C22</f>
        <v>9282</v>
      </c>
      <c r="P22" s="184">
        <f>O22/C22</f>
        <v>0.11481229513266127</v>
      </c>
      <c r="Q22" s="217"/>
    </row>
    <row r="23" spans="1:17" ht="13.8" x14ac:dyDescent="0.3">
      <c r="A23" s="186" t="s">
        <v>74</v>
      </c>
      <c r="B23" s="186"/>
      <c r="C23" s="187">
        <f>SUM('2001'!W19:AU19)+'2001'!P19</f>
        <v>37943</v>
      </c>
      <c r="D23" s="188">
        <f>C23/C24</f>
        <v>6.227340689351827E-2</v>
      </c>
      <c r="E23" s="217"/>
      <c r="F23" s="186" t="s">
        <v>74</v>
      </c>
      <c r="G23" s="186"/>
      <c r="H23" s="187">
        <f>SUM('2011'!W19:AU19)+'2011'!P19</f>
        <v>45926</v>
      </c>
      <c r="I23" s="188">
        <f>H23/H24</f>
        <v>6.6295295987435568E-2</v>
      </c>
      <c r="J23" s="197"/>
      <c r="K23" s="199">
        <f t="shared" si="2"/>
        <v>4.0218890939172983E-3</v>
      </c>
      <c r="L23" s="217"/>
      <c r="M23" s="186" t="s">
        <v>74</v>
      </c>
      <c r="N23" s="186"/>
      <c r="O23" s="187">
        <f>H23-C23</f>
        <v>7983</v>
      </c>
      <c r="P23" s="188">
        <f>O23/C23</f>
        <v>0.21039453917718684</v>
      </c>
      <c r="Q23" s="217"/>
    </row>
    <row r="24" spans="1:17" ht="13.8" x14ac:dyDescent="0.3">
      <c r="A24" s="186" t="s">
        <v>75</v>
      </c>
      <c r="B24" s="186"/>
      <c r="C24" s="187">
        <f>SUM(C21:C23)</f>
        <v>609297</v>
      </c>
      <c r="D24" s="189">
        <f>SUM(D21:D23)</f>
        <v>0.99999999999999989</v>
      </c>
      <c r="E24" s="217"/>
      <c r="F24" s="186" t="s">
        <v>75</v>
      </c>
      <c r="G24" s="186"/>
      <c r="H24" s="187">
        <f>SUM(H21:H23)</f>
        <v>692749</v>
      </c>
      <c r="I24" s="189">
        <f>SUM(I21:I23)</f>
        <v>1</v>
      </c>
      <c r="J24" s="198"/>
      <c r="K24" s="194"/>
      <c r="L24" s="217"/>
      <c r="M24" s="186" t="s">
        <v>75</v>
      </c>
      <c r="N24" s="186"/>
      <c r="O24" s="187">
        <f>SUM(O21:O23)</f>
        <v>83452</v>
      </c>
      <c r="P24" s="189">
        <f>O24/C24</f>
        <v>0.13696440323848633</v>
      </c>
      <c r="Q24" s="217"/>
    </row>
    <row r="25" spans="1:17" ht="13.8" x14ac:dyDescent="0.3">
      <c r="A25" s="206"/>
      <c r="B25" s="204"/>
      <c r="C25" s="207" t="s">
        <v>70</v>
      </c>
      <c r="D25" s="214" t="s">
        <v>71</v>
      </c>
      <c r="E25" s="217"/>
      <c r="F25" s="219"/>
      <c r="G25" s="204"/>
      <c r="H25" s="207" t="s">
        <v>70</v>
      </c>
      <c r="I25" s="214" t="s">
        <v>71</v>
      </c>
      <c r="J25" s="196"/>
      <c r="K25" s="193" t="s">
        <v>59</v>
      </c>
      <c r="L25" s="217"/>
      <c r="M25" s="219"/>
      <c r="N25" s="204"/>
      <c r="O25" s="207" t="s">
        <v>70</v>
      </c>
      <c r="P25" s="214" t="s">
        <v>71</v>
      </c>
      <c r="Q25" s="217"/>
    </row>
    <row r="26" spans="1:17" ht="13.8" x14ac:dyDescent="0.3">
      <c r="A26" s="2" t="s">
        <v>76</v>
      </c>
      <c r="B26" s="2"/>
      <c r="C26" s="183">
        <f>'2001'!O19</f>
        <v>490509</v>
      </c>
      <c r="D26" s="184">
        <f>C26/C29</f>
        <v>0.86894187673829471</v>
      </c>
      <c r="E26" s="217"/>
      <c r="F26" s="2" t="s">
        <v>76</v>
      </c>
      <c r="G26" s="2"/>
      <c r="H26" s="183">
        <f>'2011'!O19</f>
        <v>556696</v>
      </c>
      <c r="I26" s="184">
        <f>H26/H29</f>
        <v>0.87183318064005888</v>
      </c>
      <c r="J26" s="197"/>
      <c r="K26" s="199">
        <f>I26-D26</f>
        <v>2.8913039017641751E-3</v>
      </c>
      <c r="L26" s="217"/>
      <c r="M26" s="2" t="s">
        <v>76</v>
      </c>
      <c r="N26" s="2"/>
      <c r="O26" s="183">
        <f>H26-C26</f>
        <v>66187</v>
      </c>
      <c r="P26" s="184">
        <f>O26/C26</f>
        <v>0.13493534267465021</v>
      </c>
      <c r="Q26" s="217"/>
    </row>
    <row r="27" spans="1:17" ht="13.8" x14ac:dyDescent="0.3">
      <c r="A27" s="2" t="s">
        <v>77</v>
      </c>
      <c r="B27" s="2"/>
      <c r="C27" s="185">
        <f>'2001'!O26</f>
        <v>21678</v>
      </c>
      <c r="D27" s="184">
        <f>C27/C29</f>
        <v>3.8402806072738223E-2</v>
      </c>
      <c r="E27" s="217"/>
      <c r="F27" s="2" t="s">
        <v>77</v>
      </c>
      <c r="G27" s="2"/>
      <c r="H27" s="185">
        <f>'2011'!O26</f>
        <v>25946</v>
      </c>
      <c r="I27" s="184">
        <f>H27/H29</f>
        <v>4.06336379368398E-2</v>
      </c>
      <c r="J27" s="197"/>
      <c r="K27" s="199">
        <f t="shared" ref="K27:K28" si="3">I27-D27</f>
        <v>2.2308318641015776E-3</v>
      </c>
      <c r="L27" s="217"/>
      <c r="M27" s="2" t="s">
        <v>77</v>
      </c>
      <c r="N27" s="2"/>
      <c r="O27" s="185">
        <f>H27-C27</f>
        <v>4268</v>
      </c>
      <c r="P27" s="184">
        <f>O27/C27</f>
        <v>0.19688163114678475</v>
      </c>
      <c r="Q27" s="217"/>
    </row>
    <row r="28" spans="1:17" ht="13.8" x14ac:dyDescent="0.3">
      <c r="A28" s="186" t="s">
        <v>78</v>
      </c>
      <c r="B28" s="186"/>
      <c r="C28" s="187">
        <f>SUM('2001'!O27:O51)+'2001'!O20</f>
        <v>52303</v>
      </c>
      <c r="D28" s="188">
        <f>C28/C29</f>
        <v>9.2655317188967037E-2</v>
      </c>
      <c r="E28" s="217"/>
      <c r="F28" s="186" t="s">
        <v>78</v>
      </c>
      <c r="G28" s="186"/>
      <c r="H28" s="187">
        <f>SUM('2011'!O27:O51)+'2011'!O20</f>
        <v>55893</v>
      </c>
      <c r="I28" s="188">
        <f>H28/H29</f>
        <v>8.7533181423101319E-2</v>
      </c>
      <c r="J28" s="197"/>
      <c r="K28" s="199">
        <f t="shared" si="3"/>
        <v>-5.1221357658657179E-3</v>
      </c>
      <c r="L28" s="217"/>
      <c r="M28" s="186" t="s">
        <v>78</v>
      </c>
      <c r="N28" s="186"/>
      <c r="O28" s="187">
        <f>H28-C28</f>
        <v>3590</v>
      </c>
      <c r="P28" s="188">
        <f>O28/C28</f>
        <v>6.8638510219299079E-2</v>
      </c>
      <c r="Q28" s="217"/>
    </row>
    <row r="29" spans="1:17" ht="13.8" x14ac:dyDescent="0.3">
      <c r="A29" s="186" t="s">
        <v>79</v>
      </c>
      <c r="B29" s="186"/>
      <c r="C29" s="187">
        <f>SUM(C26:C28)</f>
        <v>564490</v>
      </c>
      <c r="D29" s="189">
        <f>SUM(D26:D28)</f>
        <v>1</v>
      </c>
      <c r="E29" s="217"/>
      <c r="F29" s="186" t="s">
        <v>79</v>
      </c>
      <c r="G29" s="186"/>
      <c r="H29" s="187">
        <f>SUM(H26:H28)</f>
        <v>638535</v>
      </c>
      <c r="I29" s="189">
        <f>SUM(I26:I28)</f>
        <v>1</v>
      </c>
      <c r="J29" s="198"/>
      <c r="K29" s="194"/>
      <c r="L29" s="217"/>
      <c r="M29" s="186" t="s">
        <v>79</v>
      </c>
      <c r="N29" s="186"/>
      <c r="O29" s="187">
        <f>SUM(O26:O28)</f>
        <v>74045</v>
      </c>
      <c r="P29" s="189">
        <f>O29/C29</f>
        <v>0.13117149993799712</v>
      </c>
      <c r="Q29" s="217"/>
    </row>
    <row r="30" spans="1:17" s="2" customFormat="1" ht="13.8" x14ac:dyDescent="0.3">
      <c r="J30" s="216"/>
    </row>
    <row r="31" spans="1:17" s="2" customFormat="1" ht="13.8" x14ac:dyDescent="0.3">
      <c r="H31" s="305"/>
      <c r="I31" s="306"/>
      <c r="J31" s="216"/>
    </row>
    <row r="32" spans="1:17" s="2" customFormat="1" ht="13.8" x14ac:dyDescent="0.3">
      <c r="J32" s="216"/>
    </row>
    <row r="33" spans="1:18" s="2" customFormat="1" ht="41.4" x14ac:dyDescent="0.3">
      <c r="A33" s="211">
        <v>2001</v>
      </c>
      <c r="B33" s="210" t="s">
        <v>94</v>
      </c>
      <c r="C33" s="209" t="s">
        <v>95</v>
      </c>
      <c r="D33" s="213" t="s">
        <v>71</v>
      </c>
      <c r="E33" s="17"/>
      <c r="F33" s="220">
        <v>2011</v>
      </c>
      <c r="G33" s="210" t="s">
        <v>94</v>
      </c>
      <c r="H33" s="209" t="s">
        <v>95</v>
      </c>
      <c r="I33" s="213" t="s">
        <v>71</v>
      </c>
      <c r="J33" s="216"/>
      <c r="K33" s="193" t="s">
        <v>59</v>
      </c>
      <c r="L33" s="17"/>
      <c r="M33" s="220" t="s">
        <v>65</v>
      </c>
      <c r="N33" s="210" t="s">
        <v>94</v>
      </c>
      <c r="O33" s="208" t="s">
        <v>71</v>
      </c>
      <c r="P33" s="209" t="s">
        <v>95</v>
      </c>
      <c r="Q33" s="213" t="s">
        <v>71</v>
      </c>
      <c r="R33" s="17"/>
    </row>
    <row r="34" spans="1:18" s="2" customFormat="1" ht="20.100000000000001" customHeight="1" x14ac:dyDescent="0.3">
      <c r="A34" s="2" t="s">
        <v>1</v>
      </c>
      <c r="B34" s="223">
        <f>'2001'!AV7</f>
        <v>48898</v>
      </c>
      <c r="C34" s="183">
        <f>'2001'!C7</f>
        <v>33753</v>
      </c>
      <c r="D34" s="184">
        <f>C34/B34</f>
        <v>0.69027363082334658</v>
      </c>
      <c r="F34" s="2" t="s">
        <v>1</v>
      </c>
      <c r="G34" s="223">
        <f>'2011'!AV7</f>
        <v>57956</v>
      </c>
      <c r="H34" s="183">
        <f>'2011'!C7</f>
        <v>39975</v>
      </c>
      <c r="I34" s="184">
        <f>H34/G34</f>
        <v>0.68974739457519496</v>
      </c>
      <c r="J34" s="216"/>
      <c r="K34" s="199">
        <f>I34-D34</f>
        <v>-5.2623624815162362E-4</v>
      </c>
      <c r="M34" s="2" t="s">
        <v>1</v>
      </c>
      <c r="N34" s="241">
        <f>G34-B34</f>
        <v>9058</v>
      </c>
      <c r="O34" s="239">
        <f>N34/B34</f>
        <v>0.18524275021473272</v>
      </c>
      <c r="P34" s="242">
        <f>H34-C34</f>
        <v>6222</v>
      </c>
      <c r="Q34" s="184">
        <f>P34/C34</f>
        <v>0.18433916985156876</v>
      </c>
    </row>
    <row r="35" spans="1:18" s="2" customFormat="1" ht="13.8" x14ac:dyDescent="0.3">
      <c r="A35" s="2" t="s">
        <v>2</v>
      </c>
      <c r="B35" s="224">
        <f>'2001'!AV8</f>
        <v>57055</v>
      </c>
      <c r="C35" s="224">
        <f>'2001'!D8</f>
        <v>41574</v>
      </c>
      <c r="D35" s="184">
        <f t="shared" ref="D35:D46" si="4">C35/B35</f>
        <v>0.72866532293401109</v>
      </c>
      <c r="F35" s="2" t="s">
        <v>2</v>
      </c>
      <c r="G35" s="224">
        <f>'2011'!AV8</f>
        <v>66079</v>
      </c>
      <c r="H35" s="245">
        <f>'2011'!D8</f>
        <v>47690</v>
      </c>
      <c r="I35" s="184">
        <f t="shared" ref="I35:I46" si="5">H35/G35</f>
        <v>0.72171189031311012</v>
      </c>
      <c r="J35" s="216"/>
      <c r="K35" s="199">
        <f t="shared" ref="K35:K46" si="6">I35-D35</f>
        <v>-6.9534326209009789E-3</v>
      </c>
      <c r="M35" s="2" t="s">
        <v>2</v>
      </c>
      <c r="N35" s="228">
        <f t="shared" ref="N35:N46" si="7">G35-B35</f>
        <v>9024</v>
      </c>
      <c r="O35" s="232">
        <f t="shared" ref="O35:O46" si="8">N35/B35</f>
        <v>0.15816317588291998</v>
      </c>
      <c r="P35" s="229">
        <f t="shared" ref="P35:P46" si="9">H35-C35</f>
        <v>6116</v>
      </c>
      <c r="Q35" s="184">
        <f t="shared" ref="Q35:Q46" si="10">P35/C35</f>
        <v>0.14711117525376438</v>
      </c>
    </row>
    <row r="36" spans="1:18" s="2" customFormat="1" ht="13.8" x14ac:dyDescent="0.3">
      <c r="A36" s="2" t="s">
        <v>3</v>
      </c>
      <c r="B36" s="224">
        <f>'2001'!AV9</f>
        <v>42230</v>
      </c>
      <c r="C36" s="246">
        <f>'2001'!E9</f>
        <v>19026</v>
      </c>
      <c r="D36" s="237">
        <f t="shared" si="4"/>
        <v>0.45053279659010181</v>
      </c>
      <c r="F36" s="2" t="s">
        <v>3</v>
      </c>
      <c r="G36" s="224">
        <f>'2011'!AV9</f>
        <v>49818</v>
      </c>
      <c r="H36" s="224">
        <f>'2011'!E9</f>
        <v>22583</v>
      </c>
      <c r="I36" s="237">
        <f t="shared" si="5"/>
        <v>0.45331004857681961</v>
      </c>
      <c r="J36" s="216"/>
      <c r="K36" s="199">
        <f t="shared" si="6"/>
        <v>2.7772519867177992E-3</v>
      </c>
      <c r="M36" s="2" t="s">
        <v>3</v>
      </c>
      <c r="N36" s="228">
        <f t="shared" si="7"/>
        <v>7588</v>
      </c>
      <c r="O36" s="232">
        <f t="shared" si="8"/>
        <v>0.1796826900307838</v>
      </c>
      <c r="P36" s="229">
        <f t="shared" si="9"/>
        <v>3557</v>
      </c>
      <c r="Q36" s="238">
        <f t="shared" si="10"/>
        <v>0.18695469357721015</v>
      </c>
    </row>
    <row r="37" spans="1:18" s="2" customFormat="1" ht="13.8" x14ac:dyDescent="0.3">
      <c r="A37" s="2" t="s">
        <v>4</v>
      </c>
      <c r="B37" s="224">
        <f>'2001'!AV10</f>
        <v>45037</v>
      </c>
      <c r="C37" s="224">
        <f>'2001'!F10</f>
        <v>32551</v>
      </c>
      <c r="D37" s="184">
        <f t="shared" si="4"/>
        <v>0.72276128516553051</v>
      </c>
      <c r="F37" s="2" t="s">
        <v>4</v>
      </c>
      <c r="G37" s="224">
        <f>'2011'!AV10</f>
        <v>50716</v>
      </c>
      <c r="H37" s="224">
        <f>'2011'!F10</f>
        <v>33617</v>
      </c>
      <c r="I37" s="184">
        <f t="shared" si="5"/>
        <v>0.66284801640507929</v>
      </c>
      <c r="J37" s="216"/>
      <c r="K37" s="199">
        <f t="shared" si="6"/>
        <v>-5.9913268760451222E-2</v>
      </c>
      <c r="M37" s="2" t="s">
        <v>4</v>
      </c>
      <c r="N37" s="228">
        <f t="shared" si="7"/>
        <v>5679</v>
      </c>
      <c r="O37" s="232">
        <f t="shared" si="8"/>
        <v>0.1260963208028954</v>
      </c>
      <c r="P37" s="243">
        <f t="shared" si="9"/>
        <v>1066</v>
      </c>
      <c r="Q37" s="237">
        <f t="shared" si="10"/>
        <v>3.2748609873736595E-2</v>
      </c>
    </row>
    <row r="38" spans="1:18" s="2" customFormat="1" ht="20.100000000000001" customHeight="1" x14ac:dyDescent="0.3">
      <c r="A38" s="2" t="s">
        <v>5</v>
      </c>
      <c r="B38" s="224">
        <f>'2001'!AV11</f>
        <v>43955</v>
      </c>
      <c r="C38" s="224">
        <f>'2001'!G11</f>
        <v>20470</v>
      </c>
      <c r="D38" s="184">
        <f t="shared" si="4"/>
        <v>0.46570356045956091</v>
      </c>
      <c r="F38" s="2" t="s">
        <v>5</v>
      </c>
      <c r="G38" s="246">
        <f>'2011'!AV11</f>
        <v>47868</v>
      </c>
      <c r="H38" s="246">
        <f>'2011'!G11</f>
        <v>22053</v>
      </c>
      <c r="I38" s="184">
        <f t="shared" si="5"/>
        <v>0.46070443720230636</v>
      </c>
      <c r="J38" s="216"/>
      <c r="K38" s="199">
        <f t="shared" si="6"/>
        <v>-4.9991232572545452E-3</v>
      </c>
      <c r="M38" s="2" t="s">
        <v>5</v>
      </c>
      <c r="N38" s="244">
        <f t="shared" si="7"/>
        <v>3913</v>
      </c>
      <c r="O38" s="232">
        <f t="shared" si="8"/>
        <v>8.9022864293026957E-2</v>
      </c>
      <c r="P38" s="229">
        <f t="shared" si="9"/>
        <v>1583</v>
      </c>
      <c r="Q38" s="184">
        <f t="shared" si="10"/>
        <v>7.7332681973619935E-2</v>
      </c>
    </row>
    <row r="39" spans="1:18" s="2" customFormat="1" ht="13.8" x14ac:dyDescent="0.3">
      <c r="A39" s="2" t="s">
        <v>6</v>
      </c>
      <c r="B39" s="245">
        <f>'2001'!AV12</f>
        <v>69530</v>
      </c>
      <c r="C39" s="245">
        <f>'2001'!H12</f>
        <v>42009</v>
      </c>
      <c r="D39" s="184">
        <f t="shared" si="4"/>
        <v>0.60418524377966343</v>
      </c>
      <c r="F39" s="2" t="s">
        <v>6</v>
      </c>
      <c r="G39" s="245">
        <f>'2011'!AV12</f>
        <v>78511</v>
      </c>
      <c r="H39" s="224">
        <f>'2011'!H12</f>
        <v>47272</v>
      </c>
      <c r="I39" s="184">
        <f t="shared" si="5"/>
        <v>0.60210671116149328</v>
      </c>
      <c r="J39" s="216"/>
      <c r="K39" s="199">
        <f t="shared" si="6"/>
        <v>-2.078532618170148E-3</v>
      </c>
      <c r="M39" s="2" t="s">
        <v>6</v>
      </c>
      <c r="N39" s="228">
        <f t="shared" si="7"/>
        <v>8981</v>
      </c>
      <c r="O39" s="232">
        <f t="shared" si="8"/>
        <v>0.12916726592837624</v>
      </c>
      <c r="P39" s="229">
        <f t="shared" si="9"/>
        <v>5263</v>
      </c>
      <c r="Q39" s="184">
        <f t="shared" si="10"/>
        <v>0.1252826775214835</v>
      </c>
    </row>
    <row r="40" spans="1:18" s="2" customFormat="1" ht="13.8" x14ac:dyDescent="0.3">
      <c r="A40" s="2" t="s">
        <v>7</v>
      </c>
      <c r="B40" s="224">
        <f>'2001'!AV13</f>
        <v>52041</v>
      </c>
      <c r="C40" s="224">
        <f>'2001'!I13</f>
        <v>23450</v>
      </c>
      <c r="D40" s="184">
        <f t="shared" si="4"/>
        <v>0.45060625276224514</v>
      </c>
      <c r="F40" s="2" t="s">
        <v>7</v>
      </c>
      <c r="G40" s="224">
        <f>'2011'!AV13</f>
        <v>56499</v>
      </c>
      <c r="H40" s="224">
        <f>'2011'!I13</f>
        <v>25944</v>
      </c>
      <c r="I40" s="184">
        <f t="shared" si="5"/>
        <v>0.45919396803483248</v>
      </c>
      <c r="J40" s="216"/>
      <c r="K40" s="199">
        <f t="shared" si="6"/>
        <v>8.5877152725873374E-3</v>
      </c>
      <c r="M40" s="2" t="s">
        <v>7</v>
      </c>
      <c r="N40" s="228">
        <f t="shared" si="7"/>
        <v>4458</v>
      </c>
      <c r="O40" s="240">
        <f t="shared" si="8"/>
        <v>8.5663227070963285E-2</v>
      </c>
      <c r="P40" s="229">
        <f t="shared" si="9"/>
        <v>2494</v>
      </c>
      <c r="Q40" s="184">
        <f t="shared" si="10"/>
        <v>0.10635394456289979</v>
      </c>
    </row>
    <row r="41" spans="1:18" s="2" customFormat="1" ht="13.8" x14ac:dyDescent="0.3">
      <c r="A41" s="2" t="s">
        <v>8</v>
      </c>
      <c r="B41" s="246">
        <f>'2001'!AV14</f>
        <v>41825</v>
      </c>
      <c r="C41" s="224">
        <f>'2001'!J14</f>
        <v>29182</v>
      </c>
      <c r="D41" s="184">
        <f t="shared" si="4"/>
        <v>0.69771667662881054</v>
      </c>
      <c r="F41" s="2" t="s">
        <v>8</v>
      </c>
      <c r="G41" s="224">
        <f>'2011'!AV14</f>
        <v>48639</v>
      </c>
      <c r="H41" s="224">
        <f>'2011'!J14</f>
        <v>33580</v>
      </c>
      <c r="I41" s="184">
        <f t="shared" si="5"/>
        <v>0.69039248339809622</v>
      </c>
      <c r="J41" s="216"/>
      <c r="K41" s="199">
        <f t="shared" si="6"/>
        <v>-7.3241932307143154E-3</v>
      </c>
      <c r="M41" s="2" t="s">
        <v>8</v>
      </c>
      <c r="N41" s="228">
        <f t="shared" si="7"/>
        <v>6814</v>
      </c>
      <c r="O41" s="232">
        <f t="shared" si="8"/>
        <v>0.16291691572026301</v>
      </c>
      <c r="P41" s="229">
        <f t="shared" si="9"/>
        <v>4398</v>
      </c>
      <c r="Q41" s="184">
        <f t="shared" si="10"/>
        <v>0.15070934137482009</v>
      </c>
    </row>
    <row r="42" spans="1:18" s="2" customFormat="1" ht="20.100000000000001" customHeight="1" x14ac:dyDescent="0.3">
      <c r="A42" s="2" t="s">
        <v>9</v>
      </c>
      <c r="B42" s="224">
        <f>'2001'!AV15</f>
        <v>55639</v>
      </c>
      <c r="C42" s="224">
        <f>'2001'!K15</f>
        <v>36196</v>
      </c>
      <c r="D42" s="184">
        <f t="shared" si="4"/>
        <v>0.65055087258937072</v>
      </c>
      <c r="F42" s="2" t="s">
        <v>9</v>
      </c>
      <c r="G42" s="224">
        <f>'2011'!AV15</f>
        <v>63118</v>
      </c>
      <c r="H42" s="224">
        <f>'2011'!K15</f>
        <v>40113</v>
      </c>
      <c r="I42" s="184">
        <f t="shared" si="5"/>
        <v>0.63552393928831707</v>
      </c>
      <c r="J42" s="216"/>
      <c r="K42" s="199">
        <f t="shared" si="6"/>
        <v>-1.5026933301053647E-2</v>
      </c>
      <c r="M42" s="2" t="s">
        <v>9</v>
      </c>
      <c r="N42" s="228">
        <f t="shared" si="7"/>
        <v>7479</v>
      </c>
      <c r="O42" s="232">
        <f t="shared" si="8"/>
        <v>0.13442010100828555</v>
      </c>
      <c r="P42" s="229">
        <f t="shared" si="9"/>
        <v>3917</v>
      </c>
      <c r="Q42" s="184">
        <f t="shared" si="10"/>
        <v>0.10821637750027627</v>
      </c>
    </row>
    <row r="43" spans="1:18" s="2" customFormat="1" ht="13.8" x14ac:dyDescent="0.3">
      <c r="A43" s="2" t="s">
        <v>10</v>
      </c>
      <c r="B43" s="224">
        <f>'2001'!AV16</f>
        <v>49194</v>
      </c>
      <c r="C43" s="224">
        <f>'2001'!L16</f>
        <v>36812</v>
      </c>
      <c r="D43" s="238">
        <f t="shared" si="4"/>
        <v>0.74830263853315448</v>
      </c>
      <c r="F43" s="2" t="s">
        <v>10</v>
      </c>
      <c r="G43" s="224">
        <f>'2011'!AV16</f>
        <v>55589</v>
      </c>
      <c r="H43" s="224">
        <f>'2011'!L16</f>
        <v>42024</v>
      </c>
      <c r="I43" s="238">
        <f t="shared" si="5"/>
        <v>0.75597690190505318</v>
      </c>
      <c r="J43" s="216"/>
      <c r="K43" s="199">
        <f t="shared" si="6"/>
        <v>7.674263371898693E-3</v>
      </c>
      <c r="M43" s="2" t="s">
        <v>10</v>
      </c>
      <c r="N43" s="228">
        <f t="shared" si="7"/>
        <v>6395</v>
      </c>
      <c r="O43" s="232">
        <f t="shared" si="8"/>
        <v>0.1299955279099077</v>
      </c>
      <c r="P43" s="229">
        <f t="shared" si="9"/>
        <v>5212</v>
      </c>
      <c r="Q43" s="184">
        <f t="shared" si="10"/>
        <v>0.14158426600021731</v>
      </c>
    </row>
    <row r="44" spans="1:18" s="2" customFormat="1" ht="13.8" x14ac:dyDescent="0.3">
      <c r="A44" s="2" t="s">
        <v>11</v>
      </c>
      <c r="B44" s="224">
        <f>'2001'!AV17</f>
        <v>53075</v>
      </c>
      <c r="C44" s="224">
        <f>'2001'!M17</f>
        <v>25521</v>
      </c>
      <c r="D44" s="184">
        <f t="shared" si="4"/>
        <v>0.48084785680640602</v>
      </c>
      <c r="F44" s="2" t="s">
        <v>11</v>
      </c>
      <c r="G44" s="224">
        <f>'2011'!AV17</f>
        <v>60326</v>
      </c>
      <c r="H44" s="224">
        <f>'2011'!M17</f>
        <v>29702</v>
      </c>
      <c r="I44" s="184">
        <f t="shared" si="5"/>
        <v>0.49235818718297253</v>
      </c>
      <c r="J44" s="216"/>
      <c r="K44" s="199">
        <f t="shared" si="6"/>
        <v>1.1510330376566513E-2</v>
      </c>
      <c r="M44" s="2" t="s">
        <v>11</v>
      </c>
      <c r="N44" s="228">
        <f t="shared" si="7"/>
        <v>7251</v>
      </c>
      <c r="O44" s="232">
        <f t="shared" si="8"/>
        <v>0.13661799340555816</v>
      </c>
      <c r="P44" s="229">
        <f t="shared" si="9"/>
        <v>4181</v>
      </c>
      <c r="Q44" s="184">
        <f t="shared" si="10"/>
        <v>0.16382586889228479</v>
      </c>
    </row>
    <row r="45" spans="1:18" s="2" customFormat="1" ht="13.8" x14ac:dyDescent="0.3">
      <c r="A45" s="186" t="s">
        <v>12</v>
      </c>
      <c r="B45" s="225">
        <f>'2001'!AV18</f>
        <v>50818</v>
      </c>
      <c r="C45" s="225">
        <f>'2001'!N18</f>
        <v>30914</v>
      </c>
      <c r="D45" s="188">
        <f t="shared" si="4"/>
        <v>0.60832775788106574</v>
      </c>
      <c r="F45" s="186" t="s">
        <v>12</v>
      </c>
      <c r="G45" s="225">
        <f>'2011'!AV18</f>
        <v>57630</v>
      </c>
      <c r="H45" s="225">
        <f>'2011'!N18</f>
        <v>35281</v>
      </c>
      <c r="I45" s="188">
        <f t="shared" si="5"/>
        <v>0.61219850772167272</v>
      </c>
      <c r="J45" s="216"/>
      <c r="K45" s="199">
        <f t="shared" si="6"/>
        <v>3.8707498406069796E-3</v>
      </c>
      <c r="M45" s="186" t="s">
        <v>12</v>
      </c>
      <c r="N45" s="230">
        <f t="shared" si="7"/>
        <v>6812</v>
      </c>
      <c r="O45" s="233">
        <f t="shared" si="8"/>
        <v>0.13404699122358218</v>
      </c>
      <c r="P45" s="231">
        <f t="shared" si="9"/>
        <v>4367</v>
      </c>
      <c r="Q45" s="188">
        <f t="shared" si="10"/>
        <v>0.14126285825192469</v>
      </c>
    </row>
    <row r="46" spans="1:18" s="2" customFormat="1" ht="20.100000000000001" customHeight="1" x14ac:dyDescent="0.3">
      <c r="A46" s="221" t="s">
        <v>93</v>
      </c>
      <c r="B46" s="226">
        <f>'2001'!AV20</f>
        <v>119367</v>
      </c>
      <c r="C46" s="226">
        <f>'2001'!P20</f>
        <v>70740</v>
      </c>
      <c r="D46" s="222">
        <f t="shared" si="4"/>
        <v>0.59262610269169869</v>
      </c>
      <c r="F46" s="221" t="s">
        <v>93</v>
      </c>
      <c r="G46" s="226">
        <f>'2011'!AV20</f>
        <v>127127</v>
      </c>
      <c r="H46" s="226">
        <f>'2011'!P20</f>
        <v>76378</v>
      </c>
      <c r="I46" s="222">
        <f t="shared" si="5"/>
        <v>0.60080077402912047</v>
      </c>
      <c r="J46" s="216"/>
      <c r="K46" s="199">
        <f t="shared" si="6"/>
        <v>8.1746713374217794E-3</v>
      </c>
      <c r="M46" s="186" t="s">
        <v>93</v>
      </c>
      <c r="N46" s="230">
        <f t="shared" si="7"/>
        <v>7760</v>
      </c>
      <c r="O46" s="233">
        <f t="shared" si="8"/>
        <v>6.5009592265869123E-2</v>
      </c>
      <c r="P46" s="231">
        <f t="shared" si="9"/>
        <v>5638</v>
      </c>
      <c r="Q46" s="188">
        <f t="shared" si="10"/>
        <v>7.9700310998020926E-2</v>
      </c>
    </row>
    <row r="47" spans="1:18" s="2" customFormat="1" ht="13.8" x14ac:dyDescent="0.3">
      <c r="A47" s="26" t="s">
        <v>62</v>
      </c>
      <c r="B47" s="235">
        <f>MAX(B34:B45)</f>
        <v>69530</v>
      </c>
      <c r="C47" s="235">
        <f t="shared" ref="C47:D47" si="11">MAX(C34:C45)</f>
        <v>42009</v>
      </c>
      <c r="D47" s="238">
        <f t="shared" si="11"/>
        <v>0.74830263853315448</v>
      </c>
      <c r="F47" s="26" t="s">
        <v>62</v>
      </c>
      <c r="G47" s="235">
        <f>MAX(G34:G45)</f>
        <v>78511</v>
      </c>
      <c r="H47" s="235">
        <f t="shared" ref="H47:I47" si="12">MAX(H34:H45)</f>
        <v>47690</v>
      </c>
      <c r="I47" s="238">
        <f t="shared" si="12"/>
        <v>0.75597690190505318</v>
      </c>
      <c r="J47" s="216"/>
      <c r="M47" s="26" t="s">
        <v>62</v>
      </c>
      <c r="N47" s="235">
        <f>MAX(N34:N45)</f>
        <v>9058</v>
      </c>
      <c r="O47" s="238">
        <f t="shared" ref="O47:Q47" si="13">MAX(O34:O45)</f>
        <v>0.18524275021473272</v>
      </c>
      <c r="P47" s="235">
        <f>MAX(P34:P45)</f>
        <v>6222</v>
      </c>
      <c r="Q47" s="238">
        <f t="shared" si="13"/>
        <v>0.18695469357721015</v>
      </c>
    </row>
    <row r="48" spans="1:18" s="2" customFormat="1" ht="13.8" x14ac:dyDescent="0.3">
      <c r="A48" s="234" t="s">
        <v>63</v>
      </c>
      <c r="B48" s="236">
        <f>MIN(B34:B45)</f>
        <v>41825</v>
      </c>
      <c r="C48" s="236">
        <f t="shared" ref="C48:D48" si="14">MIN(C34:C45)</f>
        <v>19026</v>
      </c>
      <c r="D48" s="237">
        <f t="shared" si="14"/>
        <v>0.45053279659010181</v>
      </c>
      <c r="F48" s="234" t="s">
        <v>63</v>
      </c>
      <c r="G48" s="236">
        <f>MIN(G34:G45)</f>
        <v>47868</v>
      </c>
      <c r="H48" s="236">
        <f t="shared" ref="H48:I48" si="15">MIN(H34:H45)</f>
        <v>22053</v>
      </c>
      <c r="I48" s="237">
        <f t="shared" si="15"/>
        <v>0.45331004857681961</v>
      </c>
      <c r="J48" s="216"/>
      <c r="M48" s="234" t="s">
        <v>63</v>
      </c>
      <c r="N48" s="236">
        <f>MIN(N34:N45)</f>
        <v>3913</v>
      </c>
      <c r="O48" s="237">
        <f t="shared" ref="O48:Q48" si="16">MIN(O34:O45)</f>
        <v>8.5663227070963285E-2</v>
      </c>
      <c r="P48" s="236">
        <f>MIN(P34:P45)</f>
        <v>1066</v>
      </c>
      <c r="Q48" s="237">
        <f t="shared" si="16"/>
        <v>3.2748609873736595E-2</v>
      </c>
    </row>
    <row r="49" spans="10:10" s="2" customFormat="1" ht="13.8" x14ac:dyDescent="0.3">
      <c r="J49" s="216"/>
    </row>
    <row r="50" spans="10:10" s="2" customFormat="1" ht="13.8" x14ac:dyDescent="0.3">
      <c r="J50" s="216"/>
    </row>
    <row r="51" spans="10:10" s="2" customFormat="1" ht="13.8" x14ac:dyDescent="0.3">
      <c r="J51" s="216"/>
    </row>
    <row r="52" spans="10:10" s="2" customFormat="1" ht="13.8" x14ac:dyDescent="0.3">
      <c r="J52" s="216"/>
    </row>
    <row r="53" spans="10:10" s="2" customFormat="1" ht="13.8" x14ac:dyDescent="0.3">
      <c r="J53" s="216"/>
    </row>
    <row r="54" spans="10:10" s="2" customFormat="1" ht="13.8" x14ac:dyDescent="0.3">
      <c r="J54" s="216"/>
    </row>
    <row r="55" spans="10:10" s="2" customFormat="1" ht="13.8" x14ac:dyDescent="0.3">
      <c r="J55" s="216"/>
    </row>
  </sheetData>
  <pageMargins left="0.70866141732283472" right="0.70866141732283472" top="0.74803149606299213" bottom="0.74803149606299213" header="0.31496062992125984" footer="0.31496062992125984"/>
  <pageSetup paperSize="8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WILI WELI WILE</vt:lpstr>
      <vt:lpstr>2001</vt:lpstr>
      <vt:lpstr>2011</vt:lpstr>
      <vt:lpstr>difference</vt:lpstr>
      <vt:lpstr>summary</vt:lpstr>
      <vt:lpstr>'2001'!Print_Area</vt:lpstr>
      <vt:lpstr>'2011'!Print_Area</vt:lpstr>
      <vt:lpstr>difference!Print_Area</vt:lpstr>
      <vt:lpstr>summary!Print_Area</vt:lpstr>
      <vt:lpstr>'2001'!Print_Titles</vt:lpstr>
    </vt:vector>
  </TitlesOfParts>
  <Company>KCC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ClarkD04</dc:creator>
  <cp:lastModifiedBy>Diego Alves</cp:lastModifiedBy>
  <cp:lastPrinted>2015-05-06T13:37:46Z</cp:lastPrinted>
  <dcterms:created xsi:type="dcterms:W3CDTF">2004-11-08T11:08:29Z</dcterms:created>
  <dcterms:modified xsi:type="dcterms:W3CDTF">2019-09-04T11:54:17Z</dcterms:modified>
</cp:coreProperties>
</file>