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nguy-my.sharepoint.com/personal/federico_gil_fing_edu_uy/Documents/Escritorio/Facultad/Semestre 11/GPGPU/Practico 1/cositas/GPGPU/Practicos/Pr5/ej2/"/>
    </mc:Choice>
  </mc:AlternateContent>
  <xr:revisionPtr revIDLastSave="283" documentId="8_{03AB7D62-998F-407B-A44C-8DB08F168B05}" xr6:coauthVersionLast="47" xr6:coauthVersionMax="47" xr10:uidLastSave="{BA9E3FB5-61C4-49A8-984E-C35A3FC1E93E}"/>
  <bookViews>
    <workbookView xWindow="-120" yWindow="-120" windowWidth="29040" windowHeight="15840" xr2:uid="{0CB9FEBA-E730-498A-A231-892AF630E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E42" i="1"/>
  <c r="F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V20" i="1"/>
  <c r="U20" i="1"/>
  <c r="V19" i="1"/>
  <c r="U19" i="1"/>
  <c r="R20" i="1"/>
  <c r="Q20" i="1"/>
  <c r="R19" i="1"/>
  <c r="Q19" i="1"/>
  <c r="N20" i="1"/>
  <c r="M20" i="1"/>
  <c r="N19" i="1"/>
  <c r="M19" i="1"/>
  <c r="J20" i="1"/>
  <c r="I20" i="1"/>
  <c r="J19" i="1"/>
  <c r="I19" i="1"/>
  <c r="F20" i="1"/>
  <c r="E20" i="1"/>
  <c r="F19" i="1"/>
  <c r="E19" i="1"/>
  <c r="C20" i="1"/>
  <c r="B20" i="1"/>
  <c r="C19" i="1"/>
  <c r="B19" i="1"/>
  <c r="U10" i="1"/>
  <c r="E30" i="1" s="1"/>
  <c r="U9" i="1"/>
  <c r="D30" i="1" s="1"/>
  <c r="Q10" i="1"/>
  <c r="E29" i="1" s="1"/>
  <c r="Q9" i="1"/>
  <c r="D29" i="1" s="1"/>
  <c r="M10" i="1"/>
  <c r="E28" i="1" s="1"/>
  <c r="M9" i="1"/>
  <c r="D28" i="1" s="1"/>
  <c r="I10" i="1"/>
  <c r="E27" i="1" s="1"/>
  <c r="I9" i="1"/>
  <c r="D27" i="1" s="1"/>
  <c r="E10" i="1"/>
  <c r="E26" i="1" s="1"/>
  <c r="E9" i="1"/>
  <c r="D26" i="1" s="1"/>
  <c r="V10" i="1"/>
  <c r="C30" i="1" s="1"/>
  <c r="V9" i="1"/>
  <c r="B30" i="1" s="1"/>
  <c r="R10" i="1"/>
  <c r="C29" i="1" s="1"/>
  <c r="R9" i="1"/>
  <c r="B29" i="1" s="1"/>
  <c r="N10" i="1"/>
  <c r="C28" i="1" s="1"/>
  <c r="N9" i="1"/>
  <c r="B28" i="1" s="1"/>
  <c r="J10" i="1"/>
  <c r="C27" i="1" s="1"/>
  <c r="J9" i="1"/>
  <c r="B27" i="1" s="1"/>
  <c r="F10" i="1"/>
  <c r="C26" i="1" s="1"/>
  <c r="F9" i="1"/>
  <c r="B26" i="1" s="1"/>
  <c r="C9" i="1"/>
  <c r="B25" i="1" s="1"/>
  <c r="C10" i="1"/>
  <c r="C25" i="1" s="1"/>
  <c r="B10" i="1"/>
  <c r="E25" i="1" s="1"/>
  <c r="B9" i="1"/>
  <c r="D25" i="1" s="1"/>
  <c r="F41" i="1" l="1"/>
  <c r="F39" i="1"/>
  <c r="F38" i="1"/>
  <c r="F40" i="1"/>
  <c r="F28" i="1"/>
  <c r="F29" i="1"/>
  <c r="F30" i="1"/>
  <c r="F26" i="1"/>
  <c r="F25" i="1"/>
  <c r="F27" i="1"/>
</calcChain>
</file>

<file path=xl/sharedStrings.xml><?xml version="1.0" encoding="utf-8"?>
<sst xmlns="http://schemas.openxmlformats.org/spreadsheetml/2006/main" count="49" uniqueCount="18">
  <si>
    <t>Tiempo de ejecucion A_matrix</t>
  </si>
  <si>
    <t>nuestro</t>
  </si>
  <si>
    <t>cpu</t>
  </si>
  <si>
    <t>Media</t>
  </si>
  <si>
    <t>Desvio</t>
  </si>
  <si>
    <t>Tiempo de ejecucion matriz 1</t>
  </si>
  <si>
    <t>Tiempo de ejecucion matriz 2</t>
  </si>
  <si>
    <t>Tiempo de ejecucion matriz 3</t>
  </si>
  <si>
    <t>Tiempo de ejecucion matriz 4</t>
  </si>
  <si>
    <t>Tiempo de ejecucion matriz 5</t>
  </si>
  <si>
    <t>Resumen</t>
  </si>
  <si>
    <t>Matriz</t>
  </si>
  <si>
    <t>A_matrix</t>
  </si>
  <si>
    <t>CPU</t>
  </si>
  <si>
    <t>GPU</t>
  </si>
  <si>
    <t>Pertenencia al IDC</t>
  </si>
  <si>
    <t>Parlelizacion</t>
  </si>
  <si>
    <t>Parte paralela vs no paralela (en 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</si>
</sst>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404E-D49E-4CC1-872E-7879D981FF11}">
  <dimension ref="A1:V42"/>
  <sheetViews>
    <sheetView tabSelected="1" workbookViewId="0">
      <selection activeCell="H27" sqref="H27"/>
    </sheetView>
  </sheetViews>
  <sheetFormatPr defaultRowHeight="15" x14ac:dyDescent="0.25"/>
  <cols>
    <col min="2" max="5" width="13" customWidth="1"/>
    <col min="6" max="6" width="19.7109375" customWidth="1"/>
    <col min="9" max="10" width="11.5703125" customWidth="1"/>
    <col min="13" max="14" width="11.5703125" customWidth="1"/>
    <col min="17" max="18" width="11.5703125" customWidth="1"/>
    <col min="21" max="22" width="11.5703125" customWidth="1"/>
  </cols>
  <sheetData>
    <row r="1" spans="1:22" x14ac:dyDescent="0.25">
      <c r="B1" t="s">
        <v>0</v>
      </c>
      <c r="E1" t="s">
        <v>5</v>
      </c>
      <c r="I1" t="s">
        <v>6</v>
      </c>
      <c r="M1" t="s">
        <v>7</v>
      </c>
      <c r="Q1" t="s">
        <v>8</v>
      </c>
      <c r="U1" t="s">
        <v>9</v>
      </c>
    </row>
    <row r="2" spans="1:22" x14ac:dyDescent="0.25">
      <c r="B2" t="s">
        <v>1</v>
      </c>
      <c r="C2" t="s">
        <v>2</v>
      </c>
      <c r="E2" t="s">
        <v>1</v>
      </c>
      <c r="F2" t="s">
        <v>2</v>
      </c>
      <c r="I2" t="s">
        <v>1</v>
      </c>
      <c r="J2" t="s">
        <v>2</v>
      </c>
      <c r="M2" t="s">
        <v>1</v>
      </c>
      <c r="N2" t="s">
        <v>2</v>
      </c>
      <c r="Q2" t="s">
        <v>1</v>
      </c>
      <c r="R2" t="s">
        <v>2</v>
      </c>
      <c r="U2" t="s">
        <v>1</v>
      </c>
      <c r="V2" t="s">
        <v>2</v>
      </c>
    </row>
    <row r="3" spans="1:22" x14ac:dyDescent="0.25">
      <c r="B3">
        <v>2.4515000000000001E-3</v>
      </c>
      <c r="C3">
        <v>1.9724600000000001E-3</v>
      </c>
      <c r="E3">
        <v>8.6083900000000005E-3</v>
      </c>
      <c r="F3">
        <v>6.48593E-3</v>
      </c>
      <c r="I3">
        <v>7.6674000000000004E-3</v>
      </c>
      <c r="J3">
        <v>6.8294599999999999E-3</v>
      </c>
      <c r="M3">
        <v>8.7566499999999995E-3</v>
      </c>
      <c r="N3">
        <v>8.1186100000000001E-3</v>
      </c>
      <c r="Q3">
        <v>9.7049500000000004E-3</v>
      </c>
      <c r="R3">
        <v>8.7689799999999991E-3</v>
      </c>
      <c r="U3">
        <v>3.2840299999999998E-3</v>
      </c>
      <c r="V3">
        <v>2.45678E-3</v>
      </c>
    </row>
    <row r="4" spans="1:22" x14ac:dyDescent="0.25">
      <c r="B4">
        <v>2.5853400000000002E-3</v>
      </c>
      <c r="C4">
        <v>2.0223900000000002E-3</v>
      </c>
      <c r="E4">
        <v>8.2486399999999998E-3</v>
      </c>
      <c r="F4">
        <v>7.8545200000000003E-3</v>
      </c>
      <c r="I4">
        <v>8.3575400000000001E-3</v>
      </c>
      <c r="J4">
        <v>7.6130599999999996E-3</v>
      </c>
      <c r="M4">
        <v>8.3365999999999996E-3</v>
      </c>
      <c r="N4">
        <v>1.2610700000000001E-2</v>
      </c>
      <c r="Q4">
        <v>9.6494300000000005E-3</v>
      </c>
      <c r="R4">
        <v>8.8254300000000004E-3</v>
      </c>
      <c r="U4">
        <v>9.8114900000000008E-3</v>
      </c>
      <c r="V4">
        <v>2.35972E-3</v>
      </c>
    </row>
    <row r="5" spans="1:22" x14ac:dyDescent="0.25">
      <c r="B5">
        <v>2.5176E-3</v>
      </c>
      <c r="C5">
        <v>2.1099999999999999E-3</v>
      </c>
      <c r="E5">
        <v>7.9427300000000003E-3</v>
      </c>
      <c r="F5">
        <v>7.6732700000000003E-3</v>
      </c>
      <c r="I5">
        <v>7.6840299999999997E-3</v>
      </c>
      <c r="J5">
        <v>7.2781699999999996E-3</v>
      </c>
      <c r="M5">
        <v>8.1132099999999992E-3</v>
      </c>
      <c r="N5">
        <v>1.4638999999999999E-2</v>
      </c>
      <c r="Q5">
        <v>9.62965E-3</v>
      </c>
      <c r="R5">
        <v>8.9275099999999996E-3</v>
      </c>
      <c r="U5">
        <v>3.26451E-3</v>
      </c>
      <c r="V5">
        <v>2.40764E-3</v>
      </c>
    </row>
    <row r="6" spans="1:22" x14ac:dyDescent="0.25">
      <c r="B6">
        <v>2.4675399999999998E-3</v>
      </c>
      <c r="C6">
        <v>1.9919999999999998E-3</v>
      </c>
      <c r="E6">
        <v>8.0585099999999996E-3</v>
      </c>
      <c r="F6">
        <v>7.5901700000000002E-3</v>
      </c>
      <c r="I6">
        <v>7.7756700000000002E-3</v>
      </c>
      <c r="J6">
        <v>7.8488800000000008E-3</v>
      </c>
      <c r="M6">
        <v>7.9777460000000008E-3</v>
      </c>
      <c r="N6">
        <v>7.8524000000000007E-3</v>
      </c>
      <c r="Q6">
        <v>9.7091799999999995E-3</v>
      </c>
      <c r="R6">
        <v>8.9040600000000001E-3</v>
      </c>
      <c r="U6">
        <v>3.2928100000000002E-3</v>
      </c>
      <c r="V6">
        <v>2.4457400000000001E-3</v>
      </c>
    </row>
    <row r="7" spans="1:22" x14ac:dyDescent="0.25">
      <c r="B7">
        <v>2.4603099999999998E-3</v>
      </c>
      <c r="C7">
        <v>2.0279199999999999E-3</v>
      </c>
      <c r="E7">
        <v>8.1930000000000006E-3</v>
      </c>
      <c r="F7">
        <v>7.2005999999999997E-3</v>
      </c>
      <c r="I7">
        <v>7.8982800000000006E-3</v>
      </c>
      <c r="J7">
        <v>6.3743899999999997E-3</v>
      </c>
      <c r="M7">
        <v>9.4848699999999994E-3</v>
      </c>
      <c r="N7">
        <v>7.2677000000000002E-3</v>
      </c>
      <c r="Q7">
        <v>9.6860000000000002E-3</v>
      </c>
      <c r="R7">
        <v>9.2870000000000001E-3</v>
      </c>
      <c r="U7">
        <v>3.32015E-3</v>
      </c>
      <c r="V7">
        <v>6.8167499999999999E-3</v>
      </c>
    </row>
    <row r="9" spans="1:22" x14ac:dyDescent="0.25">
      <c r="A9" t="s">
        <v>3</v>
      </c>
      <c r="B9">
        <f>AVERAGE(B3:B7)*100</f>
        <v>0.2496458</v>
      </c>
      <c r="C9">
        <f>AVERAGE(C3:C7)*100</f>
        <v>0.20249539999999999</v>
      </c>
      <c r="E9">
        <f>AVERAGE(E3:E7)*100</f>
        <v>0.82102540000000002</v>
      </c>
      <c r="F9" s="1">
        <f>AVERAGE(F3:F7)*100</f>
        <v>0.73608980000000002</v>
      </c>
      <c r="I9" s="1">
        <f>AVERAGE(I3:I7)*100</f>
        <v>0.78765840000000009</v>
      </c>
      <c r="J9" s="1">
        <f>AVERAGE(J3:J7)*100</f>
        <v>0.71887920000000016</v>
      </c>
      <c r="M9" s="1">
        <f>AVERAGE(M3:M7)*100</f>
        <v>0.85338151999999989</v>
      </c>
      <c r="N9" s="1">
        <f>AVERAGE(N3:N7)*100</f>
        <v>1.0097682000000001</v>
      </c>
      <c r="Q9" s="1">
        <f>AVERAGE(Q3:Q7)*100</f>
        <v>0.96758420000000001</v>
      </c>
      <c r="R9" s="1">
        <f>AVERAGE(R3:R7)*100</f>
        <v>0.89425960000000004</v>
      </c>
      <c r="U9" s="1">
        <f>AVERAGE(U3:U7)*100</f>
        <v>0.45945980000000003</v>
      </c>
      <c r="V9" s="1">
        <f>AVERAGE(V3:V7)*100</f>
        <v>0.32973259999999999</v>
      </c>
    </row>
    <row r="10" spans="1:22" x14ac:dyDescent="0.25">
      <c r="A10" t="s">
        <v>4</v>
      </c>
      <c r="B10" s="4">
        <f>STDEV(B3:B7)*100</f>
        <v>5.5926613700455815E-3</v>
      </c>
      <c r="C10" s="4">
        <f>STDEV(C3:C7)*100</f>
        <v>5.2654011053290097E-3</v>
      </c>
      <c r="E10" s="4">
        <f>STDEV(E3:E7)*100</f>
        <v>2.5242760948438282E-2</v>
      </c>
      <c r="F10" s="2">
        <f>STDEV(F3:F7)*100</f>
        <v>5.4430438292374622E-2</v>
      </c>
      <c r="I10" s="2">
        <f>STDEV(I3:I7)*100</f>
        <v>2.8408098076076832E-2</v>
      </c>
      <c r="J10" s="2">
        <f>STDEV(J3:J7)*100</f>
        <v>5.9499538533504641E-2</v>
      </c>
      <c r="M10" s="2">
        <f>STDEV(M3:M7)*100</f>
        <v>6.0810692013428001E-2</v>
      </c>
      <c r="N10" s="2">
        <f>STDEV(N3:N7)*100</f>
        <v>0.33130667064850911</v>
      </c>
      <c r="Q10" s="2">
        <f>STDEV(Q3:Q7)*100</f>
        <v>3.4975625369676978E-3</v>
      </c>
      <c r="R10" s="2">
        <f>STDEV(R3:R7)*100</f>
        <v>2.0260621468750673E-2</v>
      </c>
      <c r="U10" s="2">
        <f>STDEV(U3:U7)*100</f>
        <v>0.29163999387806877</v>
      </c>
      <c r="V10" s="2">
        <f>STDEV(V3:V7)*100</f>
        <v>0.19677847808589241</v>
      </c>
    </row>
    <row r="11" spans="1:22" x14ac:dyDescent="0.25">
      <c r="B11" s="4"/>
      <c r="C11" s="4"/>
      <c r="E11" s="4"/>
      <c r="F11" s="2"/>
      <c r="I11" s="2"/>
      <c r="J11" s="2"/>
      <c r="M11" s="2"/>
      <c r="N11" s="2"/>
      <c r="Q11" s="2"/>
      <c r="R11" s="2"/>
      <c r="U11" s="2"/>
      <c r="V11" s="2"/>
    </row>
    <row r="12" spans="1:22" x14ac:dyDescent="0.25">
      <c r="B12" s="7" t="s">
        <v>16</v>
      </c>
      <c r="C12" s="7"/>
      <c r="E12" s="7" t="s">
        <v>16</v>
      </c>
      <c r="F12" s="7"/>
      <c r="I12" s="7" t="s">
        <v>16</v>
      </c>
      <c r="J12" s="7"/>
      <c r="M12" s="7" t="s">
        <v>16</v>
      </c>
      <c r="N12" s="7"/>
      <c r="Q12" s="7" t="s">
        <v>16</v>
      </c>
      <c r="R12" s="7"/>
      <c r="U12" s="7" t="s">
        <v>16</v>
      </c>
      <c r="V12" s="7"/>
    </row>
    <row r="13" spans="1:22" x14ac:dyDescent="0.25">
      <c r="B13" s="4">
        <v>5.4772800000000003E-2</v>
      </c>
      <c r="C13" s="4">
        <v>6.8948000000000004E-3</v>
      </c>
      <c r="E13" s="4">
        <v>0.115938</v>
      </c>
      <c r="F13" s="2">
        <v>2.154E-2</v>
      </c>
      <c r="I13" s="2">
        <v>0.119253</v>
      </c>
      <c r="J13" s="2">
        <v>2.3063899999999998E-2</v>
      </c>
      <c r="M13" s="2">
        <v>0.14630499999999999</v>
      </c>
      <c r="N13" s="2">
        <v>2.436611E-2</v>
      </c>
      <c r="Q13" s="2">
        <v>0.10585600000000001</v>
      </c>
      <c r="R13" s="2">
        <v>2.35642E-2</v>
      </c>
      <c r="U13" s="2">
        <v>0.13281999999999999</v>
      </c>
      <c r="V13" s="2">
        <v>4.8293999999999997E-2</v>
      </c>
    </row>
    <row r="14" spans="1:22" x14ac:dyDescent="0.25">
      <c r="B14" s="4">
        <v>5.47857E-2</v>
      </c>
      <c r="C14" s="4">
        <v>7.0549999999999996E-3</v>
      </c>
      <c r="E14" s="4">
        <v>0.11612</v>
      </c>
      <c r="F14" s="2">
        <v>2.1133200000000001E-2</v>
      </c>
      <c r="I14" s="2">
        <v>0.15684400000000001</v>
      </c>
      <c r="J14" s="2">
        <v>2.2637399999999998E-2</v>
      </c>
      <c r="M14" s="2">
        <v>0.12277299999999999</v>
      </c>
      <c r="N14" s="2">
        <v>0.24753500000000001</v>
      </c>
      <c r="Q14" s="2">
        <v>0.108225</v>
      </c>
      <c r="R14" s="2">
        <v>2.5185200000000001E-2</v>
      </c>
      <c r="U14" s="2">
        <v>0.13244400000000001</v>
      </c>
      <c r="V14" s="2">
        <v>3.9341300000000003E-2</v>
      </c>
    </row>
    <row r="15" spans="1:22" x14ac:dyDescent="0.25">
      <c r="B15" s="4">
        <v>5.3313800000000001E-2</v>
      </c>
      <c r="C15" s="4">
        <v>6.9090000000000002E-3</v>
      </c>
      <c r="E15" s="4">
        <v>0.118274</v>
      </c>
      <c r="F15" s="2">
        <v>2.20611E-2</v>
      </c>
      <c r="I15" s="2">
        <v>0.13433400000000001</v>
      </c>
      <c r="J15" s="2">
        <v>2.2744799999999999E-2</v>
      </c>
      <c r="M15" s="2">
        <v>0.123976</v>
      </c>
      <c r="N15" s="2">
        <v>2.5330399999999999E-2</v>
      </c>
      <c r="Q15" s="2">
        <v>0.10367999999999999</v>
      </c>
      <c r="R15" s="2">
        <v>2.3626999999999999E-2</v>
      </c>
      <c r="U15" s="2">
        <v>0.14987600000000001</v>
      </c>
      <c r="V15" s="2">
        <v>3.9766200000000002E-2</v>
      </c>
    </row>
    <row r="16" spans="1:22" x14ac:dyDescent="0.25">
      <c r="B16" s="4">
        <v>5.398E-2</v>
      </c>
      <c r="C16" s="4">
        <v>8.4960999999999995E-3</v>
      </c>
      <c r="E16" s="4">
        <v>0.11891400000000001</v>
      </c>
      <c r="F16" s="2">
        <v>2.1389999999999999E-2</v>
      </c>
      <c r="I16" s="2">
        <v>0.13114899999999999</v>
      </c>
      <c r="J16" s="2">
        <v>2.26062E-2</v>
      </c>
      <c r="M16" s="2">
        <v>0.12151099999999999</v>
      </c>
      <c r="N16" s="2">
        <v>2.5080000000000002E-2</v>
      </c>
      <c r="Q16" s="2">
        <v>0.107256</v>
      </c>
      <c r="R16" s="2">
        <v>2.2926599999999998E-2</v>
      </c>
      <c r="U16" s="2">
        <v>0.13413600000000001</v>
      </c>
      <c r="V16" s="2">
        <v>4.7901300000000001E-2</v>
      </c>
    </row>
    <row r="17" spans="1:22" x14ac:dyDescent="0.25">
      <c r="B17" s="4">
        <v>5.5649999999999998E-2</v>
      </c>
      <c r="C17" s="4">
        <v>6.6969000000000004E-3</v>
      </c>
      <c r="E17" s="4">
        <v>0.132659</v>
      </c>
      <c r="F17" s="2">
        <v>2.1800400000000001E-2</v>
      </c>
      <c r="I17" s="2">
        <v>0.12239999999999999</v>
      </c>
      <c r="J17" s="2">
        <v>2.3380000000000001E-2</v>
      </c>
      <c r="M17" s="2">
        <v>0.126328</v>
      </c>
      <c r="N17" s="2">
        <v>2.4799999999999999E-2</v>
      </c>
      <c r="Q17" s="2">
        <v>0.107779</v>
      </c>
      <c r="R17" s="2">
        <v>9.3550100000000004E-3</v>
      </c>
      <c r="U17" s="2">
        <v>0.13288</v>
      </c>
      <c r="V17" s="2">
        <v>3.9705900000000002E-2</v>
      </c>
    </row>
    <row r="18" spans="1:22" x14ac:dyDescent="0.25">
      <c r="B18" s="4"/>
      <c r="C18" s="4"/>
      <c r="E18" s="4"/>
      <c r="F18" s="2"/>
      <c r="I18" s="2"/>
      <c r="J18" s="2"/>
      <c r="M18" s="2"/>
      <c r="N18" s="2"/>
      <c r="Q18" s="2"/>
      <c r="R18" s="2"/>
      <c r="U18" s="2"/>
      <c r="V18" s="2"/>
    </row>
    <row r="19" spans="1:22" x14ac:dyDescent="0.25">
      <c r="A19" t="s">
        <v>3</v>
      </c>
      <c r="B19" s="4">
        <f>AVERAGE(B13:B17)</f>
        <v>5.4500459999999994E-2</v>
      </c>
      <c r="C19" s="4">
        <f>AVERAGE(C13:C17)</f>
        <v>7.2103600000000007E-3</v>
      </c>
      <c r="E19" s="4">
        <f>AVERAGE(E13:E17)</f>
        <v>0.120381</v>
      </c>
      <c r="F19" s="4">
        <f>AVERAGE(F13:F17)</f>
        <v>2.1584939999999997E-2</v>
      </c>
      <c r="I19" s="4">
        <f>AVERAGE(I13:I17)</f>
        <v>0.132796</v>
      </c>
      <c r="J19" s="4">
        <f>AVERAGE(J13:J17)</f>
        <v>2.2886460000000001E-2</v>
      </c>
      <c r="M19" s="4">
        <f>AVERAGE(M13:M17)</f>
        <v>0.1281786</v>
      </c>
      <c r="N19" s="4">
        <f>AVERAGE(N13:N17)</f>
        <v>6.9422301999999991E-2</v>
      </c>
      <c r="Q19" s="4">
        <f>AVERAGE(Q13:Q17)</f>
        <v>0.10655920000000001</v>
      </c>
      <c r="R19" s="4">
        <f>AVERAGE(R13:R17)</f>
        <v>2.0931602000000001E-2</v>
      </c>
      <c r="U19" s="4">
        <f>AVERAGE(U13:U17)</f>
        <v>0.1364312</v>
      </c>
      <c r="V19" s="4">
        <f>AVERAGE(V13:V17)</f>
        <v>4.3001739999999997E-2</v>
      </c>
    </row>
    <row r="20" spans="1:22" x14ac:dyDescent="0.25">
      <c r="A20" t="s">
        <v>4</v>
      </c>
      <c r="B20" s="4">
        <f>STDEV(B13:B17)</f>
        <v>8.8825864926833024E-4</v>
      </c>
      <c r="C20" s="4">
        <f>STDEV(C13:C17)</f>
        <v>7.299488358782412E-4</v>
      </c>
      <c r="E20" s="4">
        <f>STDEV(E13:E17)</f>
        <v>6.9863651493462598E-3</v>
      </c>
      <c r="F20" s="4">
        <f>STDEV(F13:F17)</f>
        <v>3.5959755004727148E-4</v>
      </c>
      <c r="I20" s="4">
        <f>STDEV(I13:I17)</f>
        <v>1.4789134710996453E-2</v>
      </c>
      <c r="J20" s="4">
        <f>STDEV(J13:J17)</f>
        <v>3.3004196399852016E-4</v>
      </c>
      <c r="M20" s="4">
        <f>STDEV(M13:M17)</f>
        <v>1.028749660024245E-2</v>
      </c>
      <c r="N20" s="4">
        <f>STDEV(N13:N17)</f>
        <v>9.9568668554415374E-2</v>
      </c>
      <c r="Q20" s="4">
        <f>STDEV(Q13:Q17)</f>
        <v>1.8393351244403531E-3</v>
      </c>
      <c r="R20" s="4">
        <f>STDEV(R13:R17)</f>
        <v>6.524690374034625E-3</v>
      </c>
      <c r="U20" s="4">
        <f>STDEV(U13:U17)</f>
        <v>7.5428797683643389E-3</v>
      </c>
      <c r="V20" s="4">
        <f>STDEV(V13:V17)</f>
        <v>4.6568177302746113E-3</v>
      </c>
    </row>
    <row r="23" spans="1:22" x14ac:dyDescent="0.25">
      <c r="A23" s="1" t="s">
        <v>10</v>
      </c>
      <c r="B23" s="6" t="s">
        <v>13</v>
      </c>
      <c r="C23" s="6"/>
      <c r="D23" s="6" t="s">
        <v>14</v>
      </c>
      <c r="E23" s="6"/>
      <c r="F23" s="6" t="s">
        <v>15</v>
      </c>
    </row>
    <row r="24" spans="1:22" x14ac:dyDescent="0.25">
      <c r="A24" s="1" t="s">
        <v>11</v>
      </c>
      <c r="B24" s="1" t="s">
        <v>3</v>
      </c>
      <c r="C24" s="1" t="s">
        <v>4</v>
      </c>
      <c r="D24" s="1" t="s">
        <v>3</v>
      </c>
      <c r="E24" s="1" t="s">
        <v>4</v>
      </c>
      <c r="F24" s="6"/>
    </row>
    <row r="25" spans="1:22" x14ac:dyDescent="0.25">
      <c r="A25" s="1" t="s">
        <v>12</v>
      </c>
      <c r="B25" s="5">
        <f>C9</f>
        <v>0.20249539999999999</v>
      </c>
      <c r="C25" s="3">
        <f>C10</f>
        <v>5.2654011053290097E-3</v>
      </c>
      <c r="D25" s="3">
        <f>B9</f>
        <v>0.2496458</v>
      </c>
      <c r="E25" s="3">
        <f>B10</f>
        <v>5.5926613700455815E-3</v>
      </c>
      <c r="F25" t="str">
        <f>IF(D25&gt;(B25-C25),IF(D25&lt;(B25+C25),"Pertenece al IDC","No pertenece al IDC"),"No pertenece al IDC")</f>
        <v>No pertenece al IDC</v>
      </c>
    </row>
    <row r="26" spans="1:22" x14ac:dyDescent="0.25">
      <c r="A26" s="1">
        <v>1</v>
      </c>
      <c r="B26" s="5">
        <f>F9</f>
        <v>0.73608980000000002</v>
      </c>
      <c r="C26" s="3">
        <f>F10</f>
        <v>5.4430438292374622E-2</v>
      </c>
      <c r="D26" s="3">
        <f>E9</f>
        <v>0.82102540000000002</v>
      </c>
      <c r="E26" s="3">
        <f>E10</f>
        <v>2.5242760948438282E-2</v>
      </c>
      <c r="F26" t="str">
        <f t="shared" ref="F26:F30" si="0">IF(D26&gt;(B26-C26),IF(D26&lt;(B26+C26),"Pertenece al IDC","No pertenece al IDC"),"No pertenece al IDC")</f>
        <v>No pertenece al IDC</v>
      </c>
    </row>
    <row r="27" spans="1:22" x14ac:dyDescent="0.25">
      <c r="A27" s="1">
        <v>2</v>
      </c>
      <c r="B27" s="5">
        <f>J9</f>
        <v>0.71887920000000016</v>
      </c>
      <c r="C27" s="3">
        <f>J10</f>
        <v>5.9499538533504641E-2</v>
      </c>
      <c r="D27" s="3">
        <f>I9</f>
        <v>0.78765840000000009</v>
      </c>
      <c r="E27" s="3">
        <f>I10</f>
        <v>2.8408098076076832E-2</v>
      </c>
      <c r="F27" t="str">
        <f t="shared" si="0"/>
        <v>No pertenece al IDC</v>
      </c>
    </row>
    <row r="28" spans="1:22" x14ac:dyDescent="0.25">
      <c r="A28" s="1">
        <v>3</v>
      </c>
      <c r="B28" s="3">
        <f>N9</f>
        <v>1.0097682000000001</v>
      </c>
      <c r="C28" s="3">
        <f>N10</f>
        <v>0.33130667064850911</v>
      </c>
      <c r="D28" s="5">
        <f>M9</f>
        <v>0.85338151999999989</v>
      </c>
      <c r="E28" s="3">
        <f>M10</f>
        <v>6.0810692013428001E-2</v>
      </c>
      <c r="F28" t="str">
        <f t="shared" si="0"/>
        <v>Pertenece al IDC</v>
      </c>
    </row>
    <row r="29" spans="1:22" x14ac:dyDescent="0.25">
      <c r="A29" s="1">
        <v>4</v>
      </c>
      <c r="B29" s="5">
        <f>R9</f>
        <v>0.89425960000000004</v>
      </c>
      <c r="C29" s="3">
        <f>R10</f>
        <v>2.0260621468750673E-2</v>
      </c>
      <c r="D29" s="3">
        <f>Q9</f>
        <v>0.96758420000000001</v>
      </c>
      <c r="E29" s="3">
        <f>Q10</f>
        <v>3.4975625369676978E-3</v>
      </c>
      <c r="F29" t="str">
        <f t="shared" si="0"/>
        <v>No pertenece al IDC</v>
      </c>
    </row>
    <row r="30" spans="1:22" x14ac:dyDescent="0.25">
      <c r="A30" s="1">
        <v>5</v>
      </c>
      <c r="B30" s="5">
        <f>V9</f>
        <v>0.32973259999999999</v>
      </c>
      <c r="C30" s="3">
        <f>V10</f>
        <v>0.19677847808589241</v>
      </c>
      <c r="D30" s="3">
        <f>U9</f>
        <v>0.45945980000000003</v>
      </c>
      <c r="E30" s="3">
        <f>U10</f>
        <v>0.29163999387806877</v>
      </c>
      <c r="F30" t="str">
        <f t="shared" si="0"/>
        <v>Pertenece al IDC</v>
      </c>
    </row>
    <row r="31" spans="1:22" x14ac:dyDescent="0.25">
      <c r="A31" s="1"/>
      <c r="B31" s="5"/>
      <c r="C31" s="3"/>
      <c r="D31" s="3"/>
      <c r="E31" s="3"/>
    </row>
    <row r="32" spans="1:22" x14ac:dyDescent="0.25">
      <c r="A32" s="1"/>
      <c r="B32" s="5"/>
      <c r="C32" s="3"/>
      <c r="D32" s="3"/>
      <c r="E32" s="3"/>
    </row>
    <row r="34" spans="1:6" x14ac:dyDescent="0.25">
      <c r="A34" s="8" t="s">
        <v>17</v>
      </c>
      <c r="B34" s="8"/>
      <c r="C34" s="8"/>
      <c r="D34" s="8"/>
      <c r="E34" s="8"/>
      <c r="F34" s="8"/>
    </row>
    <row r="35" spans="1:6" x14ac:dyDescent="0.25">
      <c r="A35" s="1" t="s">
        <v>10</v>
      </c>
      <c r="B35" s="6" t="s">
        <v>13</v>
      </c>
      <c r="C35" s="6"/>
      <c r="D35" s="6" t="s">
        <v>14</v>
      </c>
      <c r="E35" s="6"/>
      <c r="F35" s="6" t="s">
        <v>15</v>
      </c>
    </row>
    <row r="36" spans="1:6" x14ac:dyDescent="0.25">
      <c r="A36" s="1" t="s">
        <v>11</v>
      </c>
      <c r="B36" s="1" t="s">
        <v>3</v>
      </c>
      <c r="C36" s="1" t="s">
        <v>4</v>
      </c>
      <c r="D36" s="1" t="s">
        <v>3</v>
      </c>
      <c r="E36" s="1" t="s">
        <v>4</v>
      </c>
      <c r="F36" s="6"/>
    </row>
    <row r="37" spans="1:6" x14ac:dyDescent="0.25">
      <c r="A37" s="1" t="s">
        <v>12</v>
      </c>
      <c r="B37" s="5">
        <f>C19</f>
        <v>7.2103600000000007E-3</v>
      </c>
      <c r="C37" s="9">
        <f>C20</f>
        <v>7.299488358782412E-4</v>
      </c>
      <c r="D37" s="9">
        <f>B19</f>
        <v>5.4500459999999994E-2</v>
      </c>
      <c r="E37" s="9">
        <f>B20</f>
        <v>8.8825864926833024E-4</v>
      </c>
      <c r="F37" t="str">
        <f>IF(D37&gt;(B37-C37),IF(D37&lt;(B37+C37),"Pertenece al IDC","No pertenece al IDC"),"No pertenece al IDC")</f>
        <v>No pertenece al IDC</v>
      </c>
    </row>
    <row r="38" spans="1:6" x14ac:dyDescent="0.25">
      <c r="A38" s="1">
        <v>1</v>
      </c>
      <c r="B38" s="5">
        <f>F19</f>
        <v>2.1584939999999997E-2</v>
      </c>
      <c r="C38" s="9">
        <f>F20</f>
        <v>3.5959755004727148E-4</v>
      </c>
      <c r="D38" s="9">
        <f>E19</f>
        <v>0.120381</v>
      </c>
      <c r="E38" s="9">
        <f>E20</f>
        <v>6.9863651493462598E-3</v>
      </c>
      <c r="F38" t="str">
        <f t="shared" ref="F38:F42" si="1">IF(D38&gt;(B38-C38),IF(D38&lt;(B38+C38),"Pertenece al IDC","No pertenece al IDC"),"No pertenece al IDC")</f>
        <v>No pertenece al IDC</v>
      </c>
    </row>
    <row r="39" spans="1:6" x14ac:dyDescent="0.25">
      <c r="A39" s="1">
        <v>2</v>
      </c>
      <c r="B39" s="5">
        <f>J19</f>
        <v>2.2886460000000001E-2</v>
      </c>
      <c r="C39" s="9">
        <f>J20</f>
        <v>3.3004196399852016E-4</v>
      </c>
      <c r="D39" s="9">
        <f>I19</f>
        <v>0.132796</v>
      </c>
      <c r="E39" s="9">
        <f>I20</f>
        <v>1.4789134710996453E-2</v>
      </c>
      <c r="F39" t="str">
        <f t="shared" si="1"/>
        <v>No pertenece al IDC</v>
      </c>
    </row>
    <row r="40" spans="1:6" x14ac:dyDescent="0.25">
      <c r="A40" s="1">
        <v>3</v>
      </c>
      <c r="B40" s="5">
        <f>N19</f>
        <v>6.9422301999999991E-2</v>
      </c>
      <c r="C40" s="9">
        <f>N20</f>
        <v>9.9568668554415374E-2</v>
      </c>
      <c r="D40" s="9">
        <f>M19</f>
        <v>0.1281786</v>
      </c>
      <c r="E40" s="9">
        <f>M20</f>
        <v>1.028749660024245E-2</v>
      </c>
      <c r="F40" t="str">
        <f t="shared" si="1"/>
        <v>Pertenece al IDC</v>
      </c>
    </row>
    <row r="41" spans="1:6" x14ac:dyDescent="0.25">
      <c r="A41" s="1">
        <v>4</v>
      </c>
      <c r="B41" s="5">
        <f>R19</f>
        <v>2.0931602000000001E-2</v>
      </c>
      <c r="C41" s="9">
        <f>R20</f>
        <v>6.524690374034625E-3</v>
      </c>
      <c r="D41" s="9">
        <f>Q19</f>
        <v>0.10655920000000001</v>
      </c>
      <c r="E41" s="9">
        <f>Q20</f>
        <v>1.8393351244403531E-3</v>
      </c>
      <c r="F41" t="str">
        <f t="shared" si="1"/>
        <v>No pertenece al IDC</v>
      </c>
    </row>
    <row r="42" spans="1:6" x14ac:dyDescent="0.25">
      <c r="A42" s="1">
        <v>5</v>
      </c>
      <c r="B42" s="5">
        <f>V19</f>
        <v>4.3001739999999997E-2</v>
      </c>
      <c r="C42" s="9">
        <f>V20</f>
        <v>4.6568177302746113E-3</v>
      </c>
      <c r="D42" s="9">
        <f>U20</f>
        <v>7.5428797683643389E-3</v>
      </c>
      <c r="E42" s="9">
        <f>U20</f>
        <v>7.5428797683643389E-3</v>
      </c>
      <c r="F42" t="str">
        <f t="shared" si="1"/>
        <v>No pertenece al IDC</v>
      </c>
    </row>
  </sheetData>
  <mergeCells count="13">
    <mergeCell ref="I12:J12"/>
    <mergeCell ref="M12:N12"/>
    <mergeCell ref="Q12:R12"/>
    <mergeCell ref="U12:V12"/>
    <mergeCell ref="B35:C35"/>
    <mergeCell ref="D35:E35"/>
    <mergeCell ref="F35:F36"/>
    <mergeCell ref="A34:F34"/>
    <mergeCell ref="B23:C23"/>
    <mergeCell ref="D23:E23"/>
    <mergeCell ref="F23:F24"/>
    <mergeCell ref="B12:C12"/>
    <mergeCell ref="E12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Gil</dc:creator>
  <cp:lastModifiedBy>Federico Gil</cp:lastModifiedBy>
  <dcterms:created xsi:type="dcterms:W3CDTF">2024-06-27T21:15:47Z</dcterms:created>
  <dcterms:modified xsi:type="dcterms:W3CDTF">2024-06-27T23:46:32Z</dcterms:modified>
</cp:coreProperties>
</file>