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_rels/drawing1.xml.rels" ContentType="application/vnd.openxmlformats-package.relationships+xml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media/image1.png" ContentType="image/p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nod" sheetId="1" state="visible" r:id="rId2"/>
    <sheet name="LaG_EI_q" sheetId="2" state="visible" r:id="rId3"/>
    <sheet name="restric" sheetId="3" state="visible" r:id="rId4"/>
    <sheet name="carga_punt" sheetId="4" state="visible" r:id="rId5"/>
    <sheet name="resortes" sheetId="5" state="visible" r:id="rId6"/>
  </sheets>
  <definedNames>
    <definedName function="false" hidden="false" name="alpha" vbProcedure="false">LaG_EI_q!$L$7</definedName>
    <definedName function="false" hidden="false" name="b" vbProcedure="false">LaG_EI_q!$L$2</definedName>
    <definedName function="false" hidden="false" name="E" vbProcedure="false">LaG_EI_q!$L$4</definedName>
    <definedName function="false" hidden="false" name="G" vbProcedure="false">LaG_EI_q!$L$6</definedName>
    <definedName function="false" hidden="false" name="h" vbProcedure="false">LaG_EI_q!$L$3</definedName>
    <definedName function="false" hidden="false" name="nu" vbProcedure="false">LaG_EI_q!$L$5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34"/>
          </rPr>
          <t xml:space="preserve">kPa</t>
        </r>
      </text>
    </comment>
    <comment ref="E1" authorId="0">
      <text>
        <r>
          <rPr>
            <sz val="11"/>
            <color rgb="FF000000"/>
            <rFont val="Calibri"/>
            <family val="2"/>
            <charset val="134"/>
          </rPr>
          <t xml:space="preserve">m^4</t>
        </r>
      </text>
    </comment>
    <comment ref="F1" authorId="0">
      <text>
        <r>
          <rPr>
            <sz val="11"/>
            <color rgb="FF000000"/>
            <rFont val="Calibri"/>
            <family val="2"/>
            <charset val="134"/>
          </rPr>
          <t xml:space="preserve">kPa</t>
        </r>
      </text>
    </comment>
    <comment ref="G1" authorId="0">
      <text>
        <r>
          <rPr>
            <sz val="11"/>
            <color rgb="FF000000"/>
            <rFont val="Calibri"/>
            <family val="2"/>
            <charset val="134"/>
          </rPr>
          <t xml:space="preserve">m^2</t>
        </r>
      </text>
    </comment>
    <comment ref="H1" authorId="0">
      <text>
        <r>
          <rPr>
            <sz val="11"/>
            <color rgb="FF000000"/>
            <rFont val="Calibri"/>
            <family val="2"/>
            <charset val="134"/>
          </rPr>
          <t xml:space="preserve">kN/m</t>
        </r>
      </text>
    </comment>
    <comment ref="I1" authorId="0">
      <text>
        <r>
          <rPr>
            <sz val="11"/>
            <color rgb="FF000000"/>
            <rFont val="Calibri"/>
            <family val="2"/>
            <charset val="134"/>
          </rPr>
          <t xml:space="preserve">kN/m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 o kN-m</t>
        </r>
      </text>
    </comment>
  </commentList>
</comments>
</file>

<file path=xl/sharedStrings.xml><?xml version="1.0" encoding="utf-8"?>
<sst xmlns="http://schemas.openxmlformats.org/spreadsheetml/2006/main" count="41" uniqueCount="29">
  <si>
    <t xml:space="preserve">nodo</t>
  </si>
  <si>
    <t xml:space="preserve">x</t>
  </si>
  <si>
    <t xml:space="preserve">Unidades en kN y m</t>
  </si>
  <si>
    <t xml:space="preserve">EF</t>
  </si>
  <si>
    <t xml:space="preserve">NL1</t>
  </si>
  <si>
    <t xml:space="preserve">NL2</t>
  </si>
  <si>
    <t xml:space="preserve">E</t>
  </si>
  <si>
    <t xml:space="preserve">I</t>
  </si>
  <si>
    <t xml:space="preserve">G</t>
  </si>
  <si>
    <t xml:space="preserve">Aast</t>
  </si>
  <si>
    <t xml:space="preserve">q1e</t>
  </si>
  <si>
    <t xml:space="preserve">q2e</t>
  </si>
  <si>
    <t xml:space="preserve">b =</t>
  </si>
  <si>
    <t xml:space="preserve">m</t>
  </si>
  <si>
    <t xml:space="preserve">h = </t>
  </si>
  <si>
    <t xml:space="preserve">E = </t>
  </si>
  <si>
    <t xml:space="preserve">kPa</t>
  </si>
  <si>
    <t xml:space="preserve">nu =</t>
  </si>
  <si>
    <t xml:space="preserve">G =</t>
  </si>
  <si>
    <t xml:space="preserve">alpha = </t>
  </si>
  <si>
    <t xml:space="preserve">q(x) = 10x - 70</t>
  </si>
  <si>
    <t xml:space="preserve">direccion</t>
  </si>
  <si>
    <t xml:space="preserve">desplazamiento</t>
  </si>
  <si>
    <t xml:space="preserve">Y = 1</t>
  </si>
  <si>
    <t xml:space="preserve">TH = 2</t>
  </si>
  <si>
    <t xml:space="preserve">rad</t>
  </si>
  <si>
    <t xml:space="preserve">fuerza_puntual</t>
  </si>
  <si>
    <t xml:space="preserve">tipo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</si>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</sst>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375840</xdr:colOff>
      <xdr:row>7</xdr:row>
      <xdr:rowOff>72360</xdr:rowOff>
    </xdr:from>
    <xdr:to>
      <xdr:col>14</xdr:col>
      <xdr:colOff>54360</xdr:colOff>
      <xdr:row>18</xdr:row>
      <xdr:rowOff>116280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582200" y="1333440"/>
          <a:ext cx="6917400" cy="20343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A5" activeCellId="0" sqref="A5"/>
    </sheetView>
  </sheetViews>
  <sheetFormatPr defaultColWidth="8.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0" t="n">
        <v>1</v>
      </c>
      <c r="B2" s="2" t="n">
        <v>0</v>
      </c>
    </row>
    <row r="3" customFormat="false" ht="14.25" hidden="false" customHeight="false" outlineLevel="0" collapsed="false">
      <c r="A3" s="0" t="n">
        <v>2</v>
      </c>
      <c r="B3" s="2" t="n">
        <v>0.1</v>
      </c>
    </row>
    <row r="4" customFormat="false" ht="14.25" hidden="false" customHeight="false" outlineLevel="0" collapsed="false">
      <c r="A4" s="0" t="n">
        <v>3</v>
      </c>
      <c r="B4" s="2" t="n">
        <v>0.2</v>
      </c>
    </row>
    <row r="5" customFormat="false" ht="13.8" hidden="false" customHeight="false" outlineLevel="0" collapsed="false">
      <c r="A5" s="0" t="n">
        <v>4</v>
      </c>
      <c r="B5" s="2" t="n">
        <v>0.3</v>
      </c>
    </row>
    <row r="6" customFormat="false" ht="14.25" hidden="false" customHeight="false" outlineLevel="0" collapsed="false">
      <c r="A6" s="0" t="n">
        <v>5</v>
      </c>
      <c r="B6" s="2" t="n">
        <v>0.4</v>
      </c>
      <c r="D6" s="0" t="s">
        <v>2</v>
      </c>
    </row>
    <row r="7" customFormat="false" ht="14.25" hidden="false" customHeight="false" outlineLevel="0" collapsed="false">
      <c r="A7" s="0" t="n">
        <v>6</v>
      </c>
      <c r="B7" s="2" t="n">
        <v>0.5</v>
      </c>
    </row>
    <row r="8" customFormat="false" ht="14.25" hidden="false" customHeight="false" outlineLevel="0" collapsed="false">
      <c r="A8" s="0" t="n">
        <v>7</v>
      </c>
      <c r="B8" s="2" t="n">
        <v>0.6</v>
      </c>
    </row>
    <row r="9" customFormat="false" ht="14.25" hidden="false" customHeight="false" outlineLevel="0" collapsed="false">
      <c r="A9" s="0" t="n">
        <v>8</v>
      </c>
      <c r="B9" s="2" t="n">
        <v>0.7</v>
      </c>
    </row>
    <row r="10" customFormat="false" ht="14.25" hidden="false" customHeight="false" outlineLevel="0" collapsed="false">
      <c r="A10" s="0" t="n">
        <v>9</v>
      </c>
      <c r="B10" s="2" t="n">
        <v>0.8</v>
      </c>
    </row>
    <row r="11" customFormat="false" ht="14.25" hidden="false" customHeight="false" outlineLevel="0" collapsed="false">
      <c r="A11" s="0" t="n">
        <v>10</v>
      </c>
      <c r="B11" s="2" t="n">
        <v>0.9</v>
      </c>
    </row>
    <row r="12" customFormat="false" ht="14.25" hidden="false" customHeight="false" outlineLevel="0" collapsed="false">
      <c r="A12" s="0" t="n">
        <v>11</v>
      </c>
      <c r="B12" s="2" t="n">
        <v>1</v>
      </c>
    </row>
    <row r="13" customFormat="false" ht="14.25" hidden="false" customHeight="false" outlineLevel="0" collapsed="false">
      <c r="A13" s="0" t="n">
        <v>12</v>
      </c>
      <c r="B13" s="2" t="n">
        <v>1.1</v>
      </c>
    </row>
    <row r="14" customFormat="false" ht="14.25" hidden="false" customHeight="false" outlineLevel="0" collapsed="false">
      <c r="A14" s="0" t="n">
        <v>13</v>
      </c>
      <c r="B14" s="2" t="n">
        <v>1.2</v>
      </c>
    </row>
    <row r="15" customFormat="false" ht="14.25" hidden="false" customHeight="false" outlineLevel="0" collapsed="false">
      <c r="A15" s="0" t="n">
        <v>14</v>
      </c>
      <c r="B15" s="2" t="n">
        <v>1.3</v>
      </c>
    </row>
    <row r="16" customFormat="false" ht="14.25" hidden="false" customHeight="false" outlineLevel="0" collapsed="false">
      <c r="A16" s="0" t="n">
        <v>15</v>
      </c>
      <c r="B16" s="2" t="n">
        <v>1.4</v>
      </c>
    </row>
    <row r="17" customFormat="false" ht="14.25" hidden="false" customHeight="false" outlineLevel="0" collapsed="false">
      <c r="A17" s="0" t="n">
        <v>16</v>
      </c>
      <c r="B17" s="2" t="n">
        <v>1.5</v>
      </c>
    </row>
    <row r="18" customFormat="false" ht="14.25" hidden="false" customHeight="false" outlineLevel="0" collapsed="false">
      <c r="A18" s="0" t="n">
        <v>17</v>
      </c>
      <c r="B18" s="2" t="n">
        <v>1.6</v>
      </c>
    </row>
    <row r="19" customFormat="false" ht="14.25" hidden="false" customHeight="false" outlineLevel="0" collapsed="false">
      <c r="A19" s="0" t="n">
        <v>18</v>
      </c>
      <c r="B19" s="2" t="n">
        <v>1.7</v>
      </c>
    </row>
    <row r="20" customFormat="false" ht="14.25" hidden="false" customHeight="false" outlineLevel="0" collapsed="false">
      <c r="A20" s="0" t="n">
        <v>19</v>
      </c>
      <c r="B20" s="2" t="n">
        <v>1.8</v>
      </c>
    </row>
    <row r="21" customFormat="false" ht="14.25" hidden="false" customHeight="false" outlineLevel="0" collapsed="false">
      <c r="A21" s="0" t="n">
        <v>20</v>
      </c>
      <c r="B21" s="2" t="n">
        <v>1.9</v>
      </c>
    </row>
    <row r="22" customFormat="false" ht="14.25" hidden="false" customHeight="false" outlineLevel="0" collapsed="false">
      <c r="A22" s="0" t="n">
        <v>21</v>
      </c>
      <c r="B22" s="2" t="n">
        <v>2</v>
      </c>
    </row>
    <row r="23" customFormat="false" ht="14.25" hidden="false" customHeight="false" outlineLevel="0" collapsed="false">
      <c r="A23" s="0" t="n">
        <v>22</v>
      </c>
      <c r="B23" s="2" t="n">
        <v>2.1</v>
      </c>
    </row>
    <row r="24" customFormat="false" ht="14.25" hidden="false" customHeight="false" outlineLevel="0" collapsed="false">
      <c r="A24" s="0" t="n">
        <v>23</v>
      </c>
      <c r="B24" s="2" t="n">
        <v>2.2</v>
      </c>
    </row>
    <row r="25" customFormat="false" ht="14.25" hidden="false" customHeight="false" outlineLevel="0" collapsed="false">
      <c r="A25" s="0" t="n">
        <v>24</v>
      </c>
      <c r="B25" s="2" t="n">
        <v>2.3</v>
      </c>
    </row>
    <row r="26" customFormat="false" ht="14.25" hidden="false" customHeight="false" outlineLevel="0" collapsed="false">
      <c r="A26" s="0" t="n">
        <v>25</v>
      </c>
      <c r="B26" s="2" t="n">
        <v>2.4</v>
      </c>
    </row>
    <row r="27" customFormat="false" ht="14.25" hidden="false" customHeight="false" outlineLevel="0" collapsed="false">
      <c r="A27" s="0" t="n">
        <v>26</v>
      </c>
      <c r="B27" s="2" t="n">
        <v>2.5</v>
      </c>
    </row>
    <row r="28" customFormat="false" ht="14.25" hidden="false" customHeight="false" outlineLevel="0" collapsed="false">
      <c r="A28" s="0" t="n">
        <v>27</v>
      </c>
      <c r="B28" s="2" t="n">
        <v>2.6</v>
      </c>
    </row>
    <row r="29" customFormat="false" ht="14.25" hidden="false" customHeight="false" outlineLevel="0" collapsed="false">
      <c r="A29" s="0" t="n">
        <v>28</v>
      </c>
      <c r="B29" s="2" t="n">
        <v>2.7</v>
      </c>
    </row>
    <row r="30" customFormat="false" ht="14.25" hidden="false" customHeight="false" outlineLevel="0" collapsed="false">
      <c r="A30" s="0" t="n">
        <v>29</v>
      </c>
      <c r="B30" s="2" t="n">
        <v>2.8</v>
      </c>
    </row>
    <row r="31" customFormat="false" ht="14.25" hidden="false" customHeight="false" outlineLevel="0" collapsed="false">
      <c r="A31" s="0" t="n">
        <v>30</v>
      </c>
      <c r="B31" s="2" t="n">
        <v>2.9</v>
      </c>
    </row>
    <row r="32" customFormat="false" ht="14.25" hidden="false" customHeight="false" outlineLevel="0" collapsed="false">
      <c r="A32" s="0" t="n">
        <v>31</v>
      </c>
      <c r="B32" s="2" t="n">
        <v>3</v>
      </c>
    </row>
    <row r="33" customFormat="false" ht="14.25" hidden="false" customHeight="false" outlineLevel="0" collapsed="false">
      <c r="A33" s="0" t="n">
        <v>32</v>
      </c>
      <c r="B33" s="2" t="n">
        <v>3.1</v>
      </c>
    </row>
    <row r="34" customFormat="false" ht="14.25" hidden="false" customHeight="false" outlineLevel="0" collapsed="false">
      <c r="A34" s="0" t="n">
        <v>33</v>
      </c>
      <c r="B34" s="2" t="n">
        <v>3.2</v>
      </c>
    </row>
    <row r="35" customFormat="false" ht="14.25" hidden="false" customHeight="false" outlineLevel="0" collapsed="false">
      <c r="A35" s="0" t="n">
        <v>34</v>
      </c>
      <c r="B35" s="2" t="n">
        <v>3.3</v>
      </c>
    </row>
    <row r="36" customFormat="false" ht="14.25" hidden="false" customHeight="false" outlineLevel="0" collapsed="false">
      <c r="A36" s="0" t="n">
        <v>35</v>
      </c>
      <c r="B36" s="2" t="n">
        <v>3.4</v>
      </c>
    </row>
    <row r="37" customFormat="false" ht="14.25" hidden="false" customHeight="false" outlineLevel="0" collapsed="false">
      <c r="A37" s="0" t="n">
        <v>36</v>
      </c>
      <c r="B37" s="2" t="n">
        <v>3.5</v>
      </c>
    </row>
    <row r="38" customFormat="false" ht="14.25" hidden="false" customHeight="false" outlineLevel="0" collapsed="false">
      <c r="A38" s="0" t="n">
        <v>37</v>
      </c>
      <c r="B38" s="2" t="n">
        <v>3.6</v>
      </c>
    </row>
    <row r="39" customFormat="false" ht="14.25" hidden="false" customHeight="false" outlineLevel="0" collapsed="false">
      <c r="A39" s="0" t="n">
        <v>38</v>
      </c>
      <c r="B39" s="2" t="n">
        <v>3.7</v>
      </c>
    </row>
    <row r="40" customFormat="false" ht="14.25" hidden="false" customHeight="false" outlineLevel="0" collapsed="false">
      <c r="A40" s="0" t="n">
        <v>39</v>
      </c>
      <c r="B40" s="2" t="n">
        <v>3.8</v>
      </c>
    </row>
    <row r="41" customFormat="false" ht="14.25" hidden="false" customHeight="false" outlineLevel="0" collapsed="false">
      <c r="A41" s="0" t="n">
        <v>40</v>
      </c>
      <c r="B41" s="2" t="n">
        <v>3.9</v>
      </c>
    </row>
    <row r="42" customFormat="false" ht="14.25" hidden="false" customHeight="false" outlineLevel="0" collapsed="false">
      <c r="A42" s="0" t="n">
        <v>41</v>
      </c>
      <c r="B42" s="2" t="n">
        <v>4</v>
      </c>
    </row>
    <row r="43" customFormat="false" ht="14.25" hidden="false" customHeight="false" outlineLevel="0" collapsed="false">
      <c r="A43" s="0" t="n">
        <v>42</v>
      </c>
      <c r="B43" s="2" t="n">
        <v>4.1</v>
      </c>
    </row>
    <row r="44" customFormat="false" ht="14.25" hidden="false" customHeight="false" outlineLevel="0" collapsed="false">
      <c r="A44" s="0" t="n">
        <v>43</v>
      </c>
      <c r="B44" s="2" t="n">
        <v>4.2</v>
      </c>
    </row>
    <row r="45" customFormat="false" ht="14.25" hidden="false" customHeight="false" outlineLevel="0" collapsed="false">
      <c r="A45" s="0" t="n">
        <v>44</v>
      </c>
      <c r="B45" s="2" t="n">
        <v>4.3</v>
      </c>
    </row>
    <row r="46" customFormat="false" ht="14.25" hidden="false" customHeight="false" outlineLevel="0" collapsed="false">
      <c r="A46" s="0" t="n">
        <v>45</v>
      </c>
      <c r="B46" s="2" t="n">
        <v>4.4</v>
      </c>
    </row>
    <row r="47" customFormat="false" ht="14.25" hidden="false" customHeight="false" outlineLevel="0" collapsed="false">
      <c r="A47" s="0" t="n">
        <v>46</v>
      </c>
      <c r="B47" s="2" t="n">
        <v>4.5</v>
      </c>
    </row>
    <row r="48" customFormat="false" ht="14.25" hidden="false" customHeight="false" outlineLevel="0" collapsed="false">
      <c r="A48" s="0" t="n">
        <v>47</v>
      </c>
      <c r="B48" s="2" t="n">
        <v>4.6</v>
      </c>
    </row>
    <row r="49" customFormat="false" ht="14.25" hidden="false" customHeight="false" outlineLevel="0" collapsed="false">
      <c r="A49" s="0" t="n">
        <v>48</v>
      </c>
      <c r="B49" s="2" t="n">
        <v>4.7</v>
      </c>
    </row>
    <row r="50" customFormat="false" ht="14.25" hidden="false" customHeight="false" outlineLevel="0" collapsed="false">
      <c r="A50" s="0" t="n">
        <v>49</v>
      </c>
      <c r="B50" s="2" t="n">
        <v>4.8</v>
      </c>
    </row>
    <row r="51" customFormat="false" ht="14.25" hidden="false" customHeight="false" outlineLevel="0" collapsed="false">
      <c r="A51" s="0" t="n">
        <v>50</v>
      </c>
      <c r="B51" s="2" t="n">
        <v>4.9</v>
      </c>
    </row>
    <row r="52" customFormat="false" ht="14.25" hidden="false" customHeight="false" outlineLevel="0" collapsed="false">
      <c r="A52" s="0" t="n">
        <v>51</v>
      </c>
      <c r="B52" s="2" t="n">
        <v>5</v>
      </c>
    </row>
    <row r="53" customFormat="false" ht="14.25" hidden="false" customHeight="false" outlineLevel="0" collapsed="false">
      <c r="A53" s="0" t="n">
        <v>52</v>
      </c>
      <c r="B53" s="2" t="n">
        <v>5.1</v>
      </c>
    </row>
    <row r="54" customFormat="false" ht="14.25" hidden="false" customHeight="false" outlineLevel="0" collapsed="false">
      <c r="A54" s="0" t="n">
        <v>53</v>
      </c>
      <c r="B54" s="2" t="n">
        <v>5.2</v>
      </c>
    </row>
    <row r="55" customFormat="false" ht="14.25" hidden="false" customHeight="false" outlineLevel="0" collapsed="false">
      <c r="A55" s="0" t="n">
        <v>54</v>
      </c>
      <c r="B55" s="2" t="n">
        <v>5.3</v>
      </c>
    </row>
    <row r="56" customFormat="false" ht="14.25" hidden="false" customHeight="false" outlineLevel="0" collapsed="false">
      <c r="A56" s="0" t="n">
        <v>55</v>
      </c>
      <c r="B56" s="2" t="n">
        <v>5.4</v>
      </c>
    </row>
    <row r="57" customFormat="false" ht="14.25" hidden="false" customHeight="false" outlineLevel="0" collapsed="false">
      <c r="A57" s="0" t="n">
        <v>56</v>
      </c>
      <c r="B57" s="2" t="n">
        <v>5.5</v>
      </c>
    </row>
    <row r="58" customFormat="false" ht="14.25" hidden="false" customHeight="false" outlineLevel="0" collapsed="false">
      <c r="A58" s="0" t="n">
        <v>57</v>
      </c>
      <c r="B58" s="2" t="n">
        <v>5.6</v>
      </c>
    </row>
    <row r="59" customFormat="false" ht="14.25" hidden="false" customHeight="false" outlineLevel="0" collapsed="false">
      <c r="A59" s="0" t="n">
        <v>58</v>
      </c>
      <c r="B59" s="2" t="n">
        <v>5.7</v>
      </c>
    </row>
    <row r="60" customFormat="false" ht="14.25" hidden="false" customHeight="false" outlineLevel="0" collapsed="false">
      <c r="A60" s="0" t="n">
        <v>59</v>
      </c>
      <c r="B60" s="2" t="n">
        <v>5.8</v>
      </c>
    </row>
    <row r="61" customFormat="false" ht="14.25" hidden="false" customHeight="false" outlineLevel="0" collapsed="false">
      <c r="A61" s="0" t="n">
        <v>60</v>
      </c>
      <c r="B61" s="2" t="n">
        <v>5.9</v>
      </c>
    </row>
    <row r="62" customFormat="false" ht="14.25" hidden="false" customHeight="false" outlineLevel="0" collapsed="false">
      <c r="A62" s="0" t="n">
        <v>61</v>
      </c>
      <c r="B62" s="2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5625" defaultRowHeight="13.8" zeroHeight="false" outlineLevelRow="0" outlineLevelCol="0"/>
  <cols>
    <col collapsed="false" customWidth="true" hidden="false" outlineLevel="0" max="4" min="4" style="0" width="10.34"/>
    <col collapsed="false" customWidth="true" hidden="false" outlineLevel="0" max="5" min="5" style="0" width="9.23"/>
    <col collapsed="false" customWidth="true" hidden="false" outlineLevel="0" max="6" min="6" style="0" width="11.72"/>
    <col collapsed="false" customWidth="true" hidden="false" outlineLevel="0" max="12" min="12" style="0" width="9.23"/>
  </cols>
  <sheetData>
    <row r="1" customFormat="false" ht="13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f aca="false">E</f>
        <v>210000000</v>
      </c>
      <c r="E2" s="0" t="n">
        <f aca="false">b*h^3/12</f>
        <v>0.000225</v>
      </c>
      <c r="F2" s="0" t="n">
        <f aca="false">G</f>
        <v>80769230.7692308</v>
      </c>
      <c r="G2" s="0" t="n">
        <f aca="false">alpha*b*h</f>
        <v>0.025</v>
      </c>
      <c r="K2" s="0" t="s">
        <v>12</v>
      </c>
      <c r="L2" s="0" t="n">
        <v>0.1</v>
      </c>
      <c r="M2" s="0" t="s">
        <v>13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f aca="false">E</f>
        <v>210000000</v>
      </c>
      <c r="E3" s="0" t="n">
        <f aca="false">b*h^3/12</f>
        <v>0.000225</v>
      </c>
      <c r="F3" s="0" t="n">
        <f aca="false">G</f>
        <v>80769230.7692308</v>
      </c>
      <c r="G3" s="0" t="n">
        <f aca="false">alpha*b*h</f>
        <v>0.025</v>
      </c>
      <c r="K3" s="0" t="s">
        <v>14</v>
      </c>
      <c r="L3" s="0" t="n">
        <v>0.3</v>
      </c>
      <c r="M3" s="0" t="s">
        <v>13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4</v>
      </c>
      <c r="D4" s="0" t="n">
        <f aca="false">E</f>
        <v>210000000</v>
      </c>
      <c r="E4" s="0" t="n">
        <f aca="false">b*h^3/12</f>
        <v>0.000225</v>
      </c>
      <c r="F4" s="0" t="n">
        <f aca="false">G</f>
        <v>80769230.7692308</v>
      </c>
      <c r="G4" s="0" t="n">
        <f aca="false">alpha*b*h</f>
        <v>0.025</v>
      </c>
      <c r="K4" s="0" t="s">
        <v>15</v>
      </c>
      <c r="L4" s="3" t="n">
        <v>210000000</v>
      </c>
      <c r="M4" s="0" t="s">
        <v>16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f aca="false">E</f>
        <v>210000000</v>
      </c>
      <c r="E5" s="0" t="n">
        <f aca="false">b*h^3/12</f>
        <v>0.000225</v>
      </c>
      <c r="F5" s="0" t="n">
        <f aca="false">G</f>
        <v>80769230.7692308</v>
      </c>
      <c r="G5" s="0" t="n">
        <f aca="false">alpha*b*h</f>
        <v>0.025</v>
      </c>
      <c r="K5" s="0" t="s">
        <v>17</v>
      </c>
      <c r="L5" s="0" t="n">
        <v>0.3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f aca="false">E</f>
        <v>210000000</v>
      </c>
      <c r="E6" s="0" t="n">
        <f aca="false">b*h^3/12</f>
        <v>0.000225</v>
      </c>
      <c r="F6" s="0" t="n">
        <f aca="false">G</f>
        <v>80769230.7692308</v>
      </c>
      <c r="G6" s="0" t="n">
        <f aca="false">alpha*b*h</f>
        <v>0.025</v>
      </c>
      <c r="K6" s="0" t="s">
        <v>18</v>
      </c>
      <c r="L6" s="0" t="n">
        <f aca="false">E/(2*(1+nu))</f>
        <v>80769230.7692308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f aca="false">E</f>
        <v>210000000</v>
      </c>
      <c r="E7" s="0" t="n">
        <f aca="false">b*h^3/12</f>
        <v>0.000225</v>
      </c>
      <c r="F7" s="0" t="n">
        <f aca="false">G</f>
        <v>80769230.7692308</v>
      </c>
      <c r="G7" s="0" t="n">
        <f aca="false">alpha*b*h</f>
        <v>0.025</v>
      </c>
      <c r="K7" s="0" t="s">
        <v>19</v>
      </c>
      <c r="L7" s="0" t="n">
        <f aca="false">5/6</f>
        <v>0.833333333333333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f aca="false">E</f>
        <v>210000000</v>
      </c>
      <c r="E8" s="0" t="n">
        <f aca="false">b*h^3/12</f>
        <v>0.000225</v>
      </c>
      <c r="F8" s="0" t="n">
        <f aca="false">G</f>
        <v>80769230.7692308</v>
      </c>
      <c r="G8" s="0" t="n">
        <f aca="false">alpha*b*h</f>
        <v>0.025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9</v>
      </c>
      <c r="D9" s="0" t="n">
        <f aca="false">E</f>
        <v>210000000</v>
      </c>
      <c r="E9" s="0" t="n">
        <f aca="false">b*h^3/12</f>
        <v>0.000225</v>
      </c>
      <c r="F9" s="0" t="n">
        <f aca="false">G</f>
        <v>80769230.7692308</v>
      </c>
      <c r="G9" s="0" t="n">
        <f aca="false">alpha*b*h</f>
        <v>0.025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10</v>
      </c>
      <c r="D10" s="0" t="n">
        <f aca="false">E</f>
        <v>210000000</v>
      </c>
      <c r="E10" s="0" t="n">
        <f aca="false">b*h^3/12</f>
        <v>0.000225</v>
      </c>
      <c r="F10" s="0" t="n">
        <f aca="false">G</f>
        <v>80769230.7692308</v>
      </c>
      <c r="G10" s="0" t="n">
        <f aca="false">alpha*b*h</f>
        <v>0.025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11</v>
      </c>
      <c r="D11" s="0" t="n">
        <f aca="false">E</f>
        <v>210000000</v>
      </c>
      <c r="E11" s="0" t="n">
        <f aca="false">b*h^3/12</f>
        <v>0.000225</v>
      </c>
      <c r="F11" s="0" t="n">
        <f aca="false">G</f>
        <v>80769230.7692308</v>
      </c>
      <c r="G11" s="0" t="n">
        <f aca="false">alpha*b*h</f>
        <v>0.025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12</v>
      </c>
      <c r="D12" s="0" t="n">
        <f aca="false">E</f>
        <v>210000000</v>
      </c>
      <c r="E12" s="0" t="n">
        <f aca="false">b*h^3/12</f>
        <v>0.000225</v>
      </c>
      <c r="F12" s="0" t="n">
        <f aca="false">G</f>
        <v>80769230.7692308</v>
      </c>
      <c r="G12" s="0" t="n">
        <f aca="false">alpha*b*h</f>
        <v>0.025</v>
      </c>
      <c r="H12" s="0" t="n">
        <f aca="false">10*LOOKUP(B12,xnod!$A$2:$B$62,xnod!$B$2:$B$62)-70</f>
        <v>-60</v>
      </c>
      <c r="I12" s="0" t="n">
        <f aca="false">10*LOOKUP(C12,xnod!$A$2:$B$62,xnod!$B$2:$B$62)-70</f>
        <v>-59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13</v>
      </c>
      <c r="D13" s="0" t="n">
        <f aca="false">E</f>
        <v>210000000</v>
      </c>
      <c r="E13" s="0" t="n">
        <f aca="false">b*h^3/12</f>
        <v>0.000225</v>
      </c>
      <c r="F13" s="0" t="n">
        <f aca="false">G</f>
        <v>80769230.7692308</v>
      </c>
      <c r="G13" s="0" t="n">
        <f aca="false">alpha*b*h</f>
        <v>0.025</v>
      </c>
      <c r="H13" s="0" t="n">
        <f aca="false">10*LOOKUP(B13,xnod!$A$2:$B$62,xnod!$B$2:$B$62)-70</f>
        <v>-59</v>
      </c>
      <c r="I13" s="0" t="n">
        <f aca="false">10*LOOKUP(C13,xnod!$A$2:$B$62,xnod!$B$2:$B$62)-70</f>
        <v>-58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14</v>
      </c>
      <c r="D14" s="0" t="n">
        <f aca="false">E</f>
        <v>210000000</v>
      </c>
      <c r="E14" s="0" t="n">
        <f aca="false">b*h^3/12</f>
        <v>0.000225</v>
      </c>
      <c r="F14" s="0" t="n">
        <f aca="false">G</f>
        <v>80769230.7692308</v>
      </c>
      <c r="G14" s="0" t="n">
        <f aca="false">alpha*b*h</f>
        <v>0.025</v>
      </c>
      <c r="H14" s="0" t="n">
        <f aca="false">10*LOOKUP(B14,xnod!$A$2:$B$62,xnod!$B$2:$B$62)-70</f>
        <v>-58</v>
      </c>
      <c r="I14" s="0" t="n">
        <f aca="false">10*LOOKUP(C14,xnod!$A$2:$B$62,xnod!$B$2:$B$62)-70</f>
        <v>-57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15</v>
      </c>
      <c r="D15" s="0" t="n">
        <f aca="false">E</f>
        <v>210000000</v>
      </c>
      <c r="E15" s="0" t="n">
        <f aca="false">b*h^3/12</f>
        <v>0.000225</v>
      </c>
      <c r="F15" s="0" t="n">
        <f aca="false">G</f>
        <v>80769230.7692308</v>
      </c>
      <c r="G15" s="0" t="n">
        <f aca="false">alpha*b*h</f>
        <v>0.025</v>
      </c>
      <c r="H15" s="0" t="n">
        <f aca="false">10*LOOKUP(B15,xnod!$A$2:$B$62,xnod!$B$2:$B$62)-70</f>
        <v>-57</v>
      </c>
      <c r="I15" s="0" t="n">
        <f aca="false">10*LOOKUP(C15,xnod!$A$2:$B$62,xnod!$B$2:$B$62)-70</f>
        <v>-56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16</v>
      </c>
      <c r="D16" s="0" t="n">
        <f aca="false">E</f>
        <v>210000000</v>
      </c>
      <c r="E16" s="0" t="n">
        <f aca="false">b*h^3/12</f>
        <v>0.000225</v>
      </c>
      <c r="F16" s="0" t="n">
        <f aca="false">G</f>
        <v>80769230.7692308</v>
      </c>
      <c r="G16" s="0" t="n">
        <f aca="false">alpha*b*h</f>
        <v>0.025</v>
      </c>
      <c r="H16" s="0" t="n">
        <f aca="false">10*LOOKUP(B16,xnod!$A$2:$B$62,xnod!$B$2:$B$62)-70</f>
        <v>-56</v>
      </c>
      <c r="I16" s="0" t="n">
        <f aca="false">10*LOOKUP(C16,xnod!$A$2:$B$62,xnod!$B$2:$B$62)-70</f>
        <v>-55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17</v>
      </c>
      <c r="D17" s="0" t="n">
        <f aca="false">E</f>
        <v>210000000</v>
      </c>
      <c r="E17" s="0" t="n">
        <f aca="false">b*h^3/12</f>
        <v>0.000225</v>
      </c>
      <c r="F17" s="0" t="n">
        <f aca="false">G</f>
        <v>80769230.7692308</v>
      </c>
      <c r="G17" s="0" t="n">
        <f aca="false">alpha*b*h</f>
        <v>0.025</v>
      </c>
      <c r="H17" s="0" t="n">
        <f aca="false">10*LOOKUP(B17,xnod!$A$2:$B$62,xnod!$B$2:$B$62)-70</f>
        <v>-55</v>
      </c>
      <c r="I17" s="0" t="n">
        <f aca="false">10*LOOKUP(C17,xnod!$A$2:$B$62,xnod!$B$2:$B$62)-70</f>
        <v>-54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18</v>
      </c>
      <c r="D18" s="0" t="n">
        <f aca="false">E</f>
        <v>210000000</v>
      </c>
      <c r="E18" s="0" t="n">
        <f aca="false">b*h^3/12</f>
        <v>0.000225</v>
      </c>
      <c r="F18" s="0" t="n">
        <f aca="false">G</f>
        <v>80769230.7692308</v>
      </c>
      <c r="G18" s="0" t="n">
        <f aca="false">alpha*b*h</f>
        <v>0.025</v>
      </c>
      <c r="H18" s="0" t="n">
        <f aca="false">10*LOOKUP(B18,xnod!$A$2:$B$62,xnod!$B$2:$B$62)-70</f>
        <v>-54</v>
      </c>
      <c r="I18" s="0" t="n">
        <f aca="false">10*LOOKUP(C18,xnod!$A$2:$B$62,xnod!$B$2:$B$62)-70</f>
        <v>-53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19</v>
      </c>
      <c r="D19" s="0" t="n">
        <f aca="false">E</f>
        <v>210000000</v>
      </c>
      <c r="E19" s="0" t="n">
        <f aca="false">b*h^3/12</f>
        <v>0.000225</v>
      </c>
      <c r="F19" s="0" t="n">
        <f aca="false">G</f>
        <v>80769230.7692308</v>
      </c>
      <c r="G19" s="0" t="n">
        <f aca="false">alpha*b*h</f>
        <v>0.025</v>
      </c>
      <c r="H19" s="0" t="n">
        <f aca="false">10*LOOKUP(B19,xnod!$A$2:$B$62,xnod!$B$2:$B$62)-70</f>
        <v>-53</v>
      </c>
      <c r="I19" s="0" t="n">
        <f aca="false">10*LOOKUP(C19,xnod!$A$2:$B$62,xnod!$B$2:$B$62)-70</f>
        <v>-52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20</v>
      </c>
      <c r="D20" s="0" t="n">
        <f aca="false">E</f>
        <v>210000000</v>
      </c>
      <c r="E20" s="0" t="n">
        <f aca="false">b*h^3/12</f>
        <v>0.000225</v>
      </c>
      <c r="F20" s="0" t="n">
        <f aca="false">G</f>
        <v>80769230.7692308</v>
      </c>
      <c r="G20" s="0" t="n">
        <f aca="false">alpha*b*h</f>
        <v>0.025</v>
      </c>
      <c r="H20" s="0" t="n">
        <f aca="false">10*LOOKUP(B20,xnod!$A$2:$B$62,xnod!$B$2:$B$62)-70</f>
        <v>-52</v>
      </c>
      <c r="I20" s="0" t="n">
        <f aca="false">10*LOOKUP(C20,xnod!$A$2:$B$62,xnod!$B$2:$B$62)-70</f>
        <v>-51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21</v>
      </c>
      <c r="D21" s="0" t="n">
        <f aca="false">E</f>
        <v>210000000</v>
      </c>
      <c r="E21" s="0" t="n">
        <f aca="false">b*h^3/12</f>
        <v>0.000225</v>
      </c>
      <c r="F21" s="0" t="n">
        <f aca="false">G</f>
        <v>80769230.7692308</v>
      </c>
      <c r="G21" s="0" t="n">
        <f aca="false">alpha*b*h</f>
        <v>0.025</v>
      </c>
      <c r="H21" s="0" t="n">
        <f aca="false">10*LOOKUP(B21,xnod!$A$2:$B$62,xnod!$B$2:$B$62)-70</f>
        <v>-51</v>
      </c>
      <c r="I21" s="0" t="n">
        <f aca="false">10*LOOKUP(C21,xnod!$A$2:$B$62,xnod!$B$2:$B$62)-70</f>
        <v>-50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22</v>
      </c>
      <c r="D22" s="0" t="n">
        <f aca="false">E</f>
        <v>210000000</v>
      </c>
      <c r="E22" s="0" t="n">
        <f aca="false">b*h^3/12</f>
        <v>0.000225</v>
      </c>
      <c r="F22" s="0" t="n">
        <f aca="false">G</f>
        <v>80769230.7692308</v>
      </c>
      <c r="G22" s="0" t="n">
        <f aca="false">alpha*b*h</f>
        <v>0.025</v>
      </c>
      <c r="H22" s="0" t="n">
        <f aca="false">10*LOOKUP(B22,xnod!$A$2:$B$62,xnod!$B$2:$B$62)-70</f>
        <v>-50</v>
      </c>
      <c r="I22" s="0" t="n">
        <f aca="false">10*LOOKUP(C22,xnod!$A$2:$B$62,xnod!$B$2:$B$62)-70</f>
        <v>-49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23</v>
      </c>
      <c r="D23" s="0" t="n">
        <f aca="false">E</f>
        <v>210000000</v>
      </c>
      <c r="E23" s="0" t="n">
        <f aca="false">b*h^3/12</f>
        <v>0.000225</v>
      </c>
      <c r="F23" s="0" t="n">
        <f aca="false">G</f>
        <v>80769230.7692308</v>
      </c>
      <c r="G23" s="0" t="n">
        <f aca="false">alpha*b*h</f>
        <v>0.025</v>
      </c>
      <c r="H23" s="0" t="n">
        <f aca="false">10*LOOKUP(B23,xnod!$A$2:$B$62,xnod!$B$2:$B$62)-70</f>
        <v>-49</v>
      </c>
      <c r="I23" s="0" t="n">
        <f aca="false">10*LOOKUP(C23,xnod!$A$2:$B$62,xnod!$B$2:$B$62)-70</f>
        <v>-48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24</v>
      </c>
      <c r="D24" s="0" t="n">
        <f aca="false">E</f>
        <v>210000000</v>
      </c>
      <c r="E24" s="0" t="n">
        <f aca="false">b*h^3/12</f>
        <v>0.000225</v>
      </c>
      <c r="F24" s="0" t="n">
        <f aca="false">G</f>
        <v>80769230.7692308</v>
      </c>
      <c r="G24" s="0" t="n">
        <f aca="false">alpha*b*h</f>
        <v>0.025</v>
      </c>
      <c r="H24" s="0" t="n">
        <f aca="false">10*LOOKUP(B24,xnod!$A$2:$B$62,xnod!$B$2:$B$62)-70</f>
        <v>-48</v>
      </c>
      <c r="I24" s="0" t="n">
        <f aca="false">10*LOOKUP(C24,xnod!$A$2:$B$62,xnod!$B$2:$B$62)-70</f>
        <v>-47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25</v>
      </c>
      <c r="D25" s="0" t="n">
        <f aca="false">E</f>
        <v>210000000</v>
      </c>
      <c r="E25" s="0" t="n">
        <f aca="false">b*h^3/12</f>
        <v>0.000225</v>
      </c>
      <c r="F25" s="0" t="n">
        <f aca="false">G</f>
        <v>80769230.7692308</v>
      </c>
      <c r="G25" s="0" t="n">
        <f aca="false">alpha*b*h</f>
        <v>0.025</v>
      </c>
      <c r="H25" s="0" t="n">
        <f aca="false">10*LOOKUP(B25,xnod!$A$2:$B$62,xnod!$B$2:$B$62)-70</f>
        <v>-47</v>
      </c>
      <c r="I25" s="0" t="n">
        <f aca="false">10*LOOKUP(C25,xnod!$A$2:$B$62,xnod!$B$2:$B$62)-70</f>
        <v>-46</v>
      </c>
      <c r="K25" s="4" t="s">
        <v>20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26</v>
      </c>
      <c r="D26" s="0" t="n">
        <f aca="false">E</f>
        <v>210000000</v>
      </c>
      <c r="E26" s="0" t="n">
        <f aca="false">b*h^3/12</f>
        <v>0.000225</v>
      </c>
      <c r="F26" s="0" t="n">
        <f aca="false">G</f>
        <v>80769230.7692308</v>
      </c>
      <c r="G26" s="0" t="n">
        <f aca="false">alpha*b*h</f>
        <v>0.025</v>
      </c>
      <c r="H26" s="0" t="n">
        <f aca="false">10*LOOKUP(B26,xnod!$A$2:$B$62,xnod!$B$2:$B$62)-70</f>
        <v>-46</v>
      </c>
      <c r="I26" s="0" t="n">
        <f aca="false">10*LOOKUP(C26,xnod!$A$2:$B$62,xnod!$B$2:$B$62)-70</f>
        <v>-45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27</v>
      </c>
      <c r="D27" s="0" t="n">
        <f aca="false">E</f>
        <v>210000000</v>
      </c>
      <c r="E27" s="0" t="n">
        <f aca="false">b*h^3/12</f>
        <v>0.000225</v>
      </c>
      <c r="F27" s="0" t="n">
        <f aca="false">G</f>
        <v>80769230.7692308</v>
      </c>
      <c r="G27" s="0" t="n">
        <f aca="false">alpha*b*h</f>
        <v>0.025</v>
      </c>
      <c r="H27" s="0" t="n">
        <f aca="false">10*LOOKUP(B27,xnod!$A$2:$B$62,xnod!$B$2:$B$62)-70</f>
        <v>-45</v>
      </c>
      <c r="I27" s="0" t="n">
        <f aca="false">10*LOOKUP(C27,xnod!$A$2:$B$62,xnod!$B$2:$B$62)-70</f>
        <v>-44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28</v>
      </c>
      <c r="D28" s="0" t="n">
        <f aca="false">E</f>
        <v>210000000</v>
      </c>
      <c r="E28" s="0" t="n">
        <f aca="false">b*h^3/12</f>
        <v>0.000225</v>
      </c>
      <c r="F28" s="0" t="n">
        <f aca="false">G</f>
        <v>80769230.7692308</v>
      </c>
      <c r="G28" s="0" t="n">
        <f aca="false">alpha*b*h</f>
        <v>0.025</v>
      </c>
      <c r="H28" s="0" t="n">
        <f aca="false">10*LOOKUP(B28,xnod!$A$2:$B$62,xnod!$B$2:$B$62)-70</f>
        <v>-44</v>
      </c>
      <c r="I28" s="0" t="n">
        <f aca="false">10*LOOKUP(C28,xnod!$A$2:$B$62,xnod!$B$2:$B$62)-70</f>
        <v>-43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29</v>
      </c>
      <c r="D29" s="0" t="n">
        <f aca="false">E</f>
        <v>210000000</v>
      </c>
      <c r="E29" s="0" t="n">
        <f aca="false">b*h^3/12</f>
        <v>0.000225</v>
      </c>
      <c r="F29" s="0" t="n">
        <f aca="false">G</f>
        <v>80769230.7692308</v>
      </c>
      <c r="G29" s="0" t="n">
        <f aca="false">alpha*b*h</f>
        <v>0.025</v>
      </c>
      <c r="H29" s="0" t="n">
        <f aca="false">10*LOOKUP(B29,xnod!$A$2:$B$62,xnod!$B$2:$B$62)-70</f>
        <v>-43</v>
      </c>
      <c r="I29" s="0" t="n">
        <f aca="false">10*LOOKUP(C29,xnod!$A$2:$B$62,xnod!$B$2:$B$62)-70</f>
        <v>-42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30</v>
      </c>
      <c r="D30" s="0" t="n">
        <f aca="false">E</f>
        <v>210000000</v>
      </c>
      <c r="E30" s="0" t="n">
        <f aca="false">b*h^3/12</f>
        <v>0.000225</v>
      </c>
      <c r="F30" s="0" t="n">
        <f aca="false">G</f>
        <v>80769230.7692308</v>
      </c>
      <c r="G30" s="0" t="n">
        <f aca="false">alpha*b*h</f>
        <v>0.025</v>
      </c>
      <c r="H30" s="0" t="n">
        <f aca="false">10*LOOKUP(B30,xnod!$A$2:$B$62,xnod!$B$2:$B$62)-70</f>
        <v>-42</v>
      </c>
      <c r="I30" s="0" t="n">
        <f aca="false">10*LOOKUP(C30,xnod!$A$2:$B$62,xnod!$B$2:$B$62)-70</f>
        <v>-41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31</v>
      </c>
      <c r="D31" s="0" t="n">
        <f aca="false">E</f>
        <v>210000000</v>
      </c>
      <c r="E31" s="0" t="n">
        <f aca="false">b*h^3/12</f>
        <v>0.000225</v>
      </c>
      <c r="F31" s="0" t="n">
        <f aca="false">G</f>
        <v>80769230.7692308</v>
      </c>
      <c r="G31" s="0" t="n">
        <f aca="false">alpha*b*h</f>
        <v>0.025</v>
      </c>
      <c r="H31" s="0" t="n">
        <f aca="false">10*LOOKUP(B31,xnod!$A$2:$B$62,xnod!$B$2:$B$62)-70</f>
        <v>-41</v>
      </c>
      <c r="I31" s="0" t="n">
        <f aca="false">10*LOOKUP(C31,xnod!$A$2:$B$62,xnod!$B$2:$B$62)-70</f>
        <v>-40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32</v>
      </c>
      <c r="D32" s="0" t="n">
        <f aca="false">E</f>
        <v>210000000</v>
      </c>
      <c r="E32" s="0" t="n">
        <f aca="false">b*h^3/12</f>
        <v>0.000225</v>
      </c>
      <c r="F32" s="0" t="n">
        <f aca="false">G</f>
        <v>80769230.7692308</v>
      </c>
      <c r="G32" s="0" t="n">
        <f aca="false">alpha*b*h</f>
        <v>0.025</v>
      </c>
      <c r="H32" s="0" t="n">
        <f aca="false">10*LOOKUP(B32,xnod!$A$2:$B$62,xnod!$B$2:$B$62)-70</f>
        <v>-40</v>
      </c>
      <c r="I32" s="0" t="n">
        <f aca="false">10*LOOKUP(C32,xnod!$A$2:$B$62,xnod!$B$2:$B$62)-70</f>
        <v>-39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33</v>
      </c>
      <c r="D33" s="0" t="n">
        <f aca="false">E</f>
        <v>210000000</v>
      </c>
      <c r="E33" s="0" t="n">
        <f aca="false">b*h^3/12</f>
        <v>0.000225</v>
      </c>
      <c r="F33" s="0" t="n">
        <f aca="false">G</f>
        <v>80769230.7692308</v>
      </c>
      <c r="G33" s="0" t="n">
        <f aca="false">alpha*b*h</f>
        <v>0.025</v>
      </c>
      <c r="H33" s="0" t="n">
        <f aca="false">10*LOOKUP(B33,xnod!$A$2:$B$62,xnod!$B$2:$B$62)-70</f>
        <v>-39</v>
      </c>
      <c r="I33" s="0" t="n">
        <f aca="false">10*LOOKUP(C33,xnod!$A$2:$B$62,xnod!$B$2:$B$62)-70</f>
        <v>-38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34</v>
      </c>
      <c r="D34" s="0" t="n">
        <f aca="false">E</f>
        <v>210000000</v>
      </c>
      <c r="E34" s="0" t="n">
        <f aca="false">b*h^3/12</f>
        <v>0.000225</v>
      </c>
      <c r="F34" s="0" t="n">
        <f aca="false">G</f>
        <v>80769230.7692308</v>
      </c>
      <c r="G34" s="0" t="n">
        <f aca="false">alpha*b*h</f>
        <v>0.025</v>
      </c>
      <c r="H34" s="0" t="n">
        <f aca="false">10*LOOKUP(B34,xnod!$A$2:$B$62,xnod!$B$2:$B$62)-70</f>
        <v>-38</v>
      </c>
      <c r="I34" s="0" t="n">
        <f aca="false">10*LOOKUP(C34,xnod!$A$2:$B$62,xnod!$B$2:$B$62)-70</f>
        <v>-37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35</v>
      </c>
      <c r="D35" s="0" t="n">
        <f aca="false">E</f>
        <v>210000000</v>
      </c>
      <c r="E35" s="0" t="n">
        <f aca="false">b*h^3/12</f>
        <v>0.000225</v>
      </c>
      <c r="F35" s="0" t="n">
        <f aca="false">G</f>
        <v>80769230.7692308</v>
      </c>
      <c r="G35" s="0" t="n">
        <f aca="false">alpha*b*h</f>
        <v>0.025</v>
      </c>
      <c r="H35" s="0" t="n">
        <f aca="false">10*LOOKUP(B35,xnod!$A$2:$B$62,xnod!$B$2:$B$62)-70</f>
        <v>-37</v>
      </c>
      <c r="I35" s="0" t="n">
        <f aca="false">10*LOOKUP(C35,xnod!$A$2:$B$62,xnod!$B$2:$B$62)-70</f>
        <v>-36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36</v>
      </c>
      <c r="D36" s="0" t="n">
        <f aca="false">E</f>
        <v>210000000</v>
      </c>
      <c r="E36" s="0" t="n">
        <f aca="false">b*h^3/12</f>
        <v>0.000225</v>
      </c>
      <c r="F36" s="0" t="n">
        <f aca="false">G</f>
        <v>80769230.7692308</v>
      </c>
      <c r="G36" s="0" t="n">
        <f aca="false">alpha*b*h</f>
        <v>0.025</v>
      </c>
      <c r="H36" s="0" t="n">
        <f aca="false">10*LOOKUP(B36,xnod!$A$2:$B$62,xnod!$B$2:$B$62)-70</f>
        <v>-36</v>
      </c>
      <c r="I36" s="0" t="n">
        <f aca="false">10*LOOKUP(C36,xnod!$A$2:$B$62,xnod!$B$2:$B$62)-70</f>
        <v>-35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37</v>
      </c>
      <c r="D37" s="0" t="n">
        <f aca="false">E</f>
        <v>210000000</v>
      </c>
      <c r="E37" s="0" t="n">
        <f aca="false">b*h^3/12</f>
        <v>0.000225</v>
      </c>
      <c r="F37" s="0" t="n">
        <f aca="false">G</f>
        <v>80769230.7692308</v>
      </c>
      <c r="G37" s="0" t="n">
        <f aca="false">alpha*b*h</f>
        <v>0.025</v>
      </c>
      <c r="H37" s="0" t="n">
        <f aca="false">10*LOOKUP(B37,xnod!$A$2:$B$62,xnod!$B$2:$B$62)-70</f>
        <v>-35</v>
      </c>
      <c r="I37" s="0" t="n">
        <f aca="false">10*LOOKUP(C37,xnod!$A$2:$B$62,xnod!$B$2:$B$62)-70</f>
        <v>-34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38</v>
      </c>
      <c r="D38" s="0" t="n">
        <f aca="false">E</f>
        <v>210000000</v>
      </c>
      <c r="E38" s="0" t="n">
        <f aca="false">b*h^3/12</f>
        <v>0.000225</v>
      </c>
      <c r="F38" s="0" t="n">
        <f aca="false">G</f>
        <v>80769230.7692308</v>
      </c>
      <c r="G38" s="0" t="n">
        <f aca="false">alpha*b*h</f>
        <v>0.025</v>
      </c>
      <c r="H38" s="0" t="n">
        <f aca="false">10*LOOKUP(B38,xnod!$A$2:$B$62,xnod!$B$2:$B$62)-70</f>
        <v>-34</v>
      </c>
      <c r="I38" s="0" t="n">
        <f aca="false">10*LOOKUP(C38,xnod!$A$2:$B$62,xnod!$B$2:$B$62)-70</f>
        <v>-33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39</v>
      </c>
      <c r="D39" s="0" t="n">
        <f aca="false">E</f>
        <v>210000000</v>
      </c>
      <c r="E39" s="0" t="n">
        <f aca="false">b*h^3/12</f>
        <v>0.000225</v>
      </c>
      <c r="F39" s="0" t="n">
        <f aca="false">G</f>
        <v>80769230.7692308</v>
      </c>
      <c r="G39" s="0" t="n">
        <f aca="false">alpha*b*h</f>
        <v>0.025</v>
      </c>
      <c r="H39" s="0" t="n">
        <f aca="false">10*LOOKUP(B39,xnod!$A$2:$B$62,xnod!$B$2:$B$62)-70</f>
        <v>-33</v>
      </c>
      <c r="I39" s="0" t="n">
        <f aca="false">10*LOOKUP(C39,xnod!$A$2:$B$62,xnod!$B$2:$B$62)-70</f>
        <v>-32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40</v>
      </c>
      <c r="D40" s="0" t="n">
        <f aca="false">E</f>
        <v>210000000</v>
      </c>
      <c r="E40" s="0" t="n">
        <f aca="false">b*h^3/12</f>
        <v>0.000225</v>
      </c>
      <c r="F40" s="0" t="n">
        <f aca="false">G</f>
        <v>80769230.7692308</v>
      </c>
      <c r="G40" s="0" t="n">
        <f aca="false">alpha*b*h</f>
        <v>0.025</v>
      </c>
      <c r="H40" s="0" t="n">
        <f aca="false">10*LOOKUP(B40,xnod!$A$2:$B$62,xnod!$B$2:$B$62)-70</f>
        <v>-32</v>
      </c>
      <c r="I40" s="0" t="n">
        <f aca="false">10*LOOKUP(C40,xnod!$A$2:$B$62,xnod!$B$2:$B$62)-70</f>
        <v>-31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41</v>
      </c>
      <c r="D41" s="0" t="n">
        <f aca="false">E</f>
        <v>210000000</v>
      </c>
      <c r="E41" s="0" t="n">
        <f aca="false">b*h^3/12</f>
        <v>0.000225</v>
      </c>
      <c r="F41" s="0" t="n">
        <f aca="false">G</f>
        <v>80769230.7692308</v>
      </c>
      <c r="G41" s="0" t="n">
        <f aca="false">alpha*b*h</f>
        <v>0.025</v>
      </c>
      <c r="H41" s="0" t="n">
        <f aca="false">10*LOOKUP(B41,xnod!$A$2:$B$62,xnod!$B$2:$B$62)-70</f>
        <v>-31</v>
      </c>
      <c r="I41" s="0" t="n">
        <f aca="false">10*LOOKUP(C41,xnod!$A$2:$B$62,xnod!$B$2:$B$62)-70</f>
        <v>-30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42</v>
      </c>
      <c r="D42" s="0" t="n">
        <f aca="false">E</f>
        <v>210000000</v>
      </c>
      <c r="E42" s="0" t="n">
        <f aca="false">b*h^3/12</f>
        <v>0.000225</v>
      </c>
      <c r="F42" s="0" t="n">
        <f aca="false">G</f>
        <v>80769230.7692308</v>
      </c>
      <c r="G42" s="0" t="n">
        <f aca="false">alpha*b*h</f>
        <v>0.025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43</v>
      </c>
      <c r="D43" s="0" t="n">
        <f aca="false">E</f>
        <v>210000000</v>
      </c>
      <c r="E43" s="0" t="n">
        <f aca="false">b*h^3/12</f>
        <v>0.000225</v>
      </c>
      <c r="F43" s="0" t="n">
        <f aca="false">G</f>
        <v>80769230.7692308</v>
      </c>
      <c r="G43" s="0" t="n">
        <f aca="false">alpha*b*h</f>
        <v>0.025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44</v>
      </c>
      <c r="D44" s="0" t="n">
        <f aca="false">E</f>
        <v>210000000</v>
      </c>
      <c r="E44" s="0" t="n">
        <f aca="false">b*h^3/12</f>
        <v>0.000225</v>
      </c>
      <c r="F44" s="0" t="n">
        <f aca="false">G</f>
        <v>80769230.7692308</v>
      </c>
      <c r="G44" s="0" t="n">
        <f aca="false">alpha*b*h</f>
        <v>0.025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45</v>
      </c>
      <c r="D45" s="0" t="n">
        <f aca="false">E</f>
        <v>210000000</v>
      </c>
      <c r="E45" s="0" t="n">
        <f aca="false">b*h^3/12</f>
        <v>0.000225</v>
      </c>
      <c r="F45" s="0" t="n">
        <f aca="false">G</f>
        <v>80769230.7692308</v>
      </c>
      <c r="G45" s="0" t="n">
        <f aca="false">alpha*b*h</f>
        <v>0.025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46</v>
      </c>
      <c r="D46" s="0" t="n">
        <f aca="false">E</f>
        <v>210000000</v>
      </c>
      <c r="E46" s="0" t="n">
        <f aca="false">b*h^3/12</f>
        <v>0.000225</v>
      </c>
      <c r="F46" s="0" t="n">
        <f aca="false">G</f>
        <v>80769230.7692308</v>
      </c>
      <c r="G46" s="0" t="n">
        <f aca="false">alpha*b*h</f>
        <v>0.025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47</v>
      </c>
      <c r="D47" s="0" t="n">
        <f aca="false">E</f>
        <v>210000000</v>
      </c>
      <c r="E47" s="0" t="n">
        <f aca="false">b*h^3/12</f>
        <v>0.000225</v>
      </c>
      <c r="F47" s="0" t="n">
        <f aca="false">G</f>
        <v>80769230.7692308</v>
      </c>
      <c r="G47" s="0" t="n">
        <f aca="false">alpha*b*h</f>
        <v>0.025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48</v>
      </c>
      <c r="D48" s="0" t="n">
        <f aca="false">E</f>
        <v>210000000</v>
      </c>
      <c r="E48" s="0" t="n">
        <f aca="false">b*h^3/12</f>
        <v>0.000225</v>
      </c>
      <c r="F48" s="0" t="n">
        <f aca="false">G</f>
        <v>80769230.7692308</v>
      </c>
      <c r="G48" s="0" t="n">
        <f aca="false">alpha*b*h</f>
        <v>0.025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49</v>
      </c>
      <c r="D49" s="0" t="n">
        <f aca="false">E</f>
        <v>210000000</v>
      </c>
      <c r="E49" s="0" t="n">
        <f aca="false">b*h^3/12</f>
        <v>0.000225</v>
      </c>
      <c r="F49" s="0" t="n">
        <f aca="false">G</f>
        <v>80769230.7692308</v>
      </c>
      <c r="G49" s="0" t="n">
        <f aca="false">alpha*b*h</f>
        <v>0.025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50</v>
      </c>
      <c r="D50" s="0" t="n">
        <f aca="false">E</f>
        <v>210000000</v>
      </c>
      <c r="E50" s="0" t="n">
        <f aca="false">b*h^3/12</f>
        <v>0.000225</v>
      </c>
      <c r="F50" s="0" t="n">
        <f aca="false">G</f>
        <v>80769230.7692308</v>
      </c>
      <c r="G50" s="0" t="n">
        <f aca="false">alpha*b*h</f>
        <v>0.025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51</v>
      </c>
      <c r="D51" s="0" t="n">
        <f aca="false">E</f>
        <v>210000000</v>
      </c>
      <c r="E51" s="0" t="n">
        <f aca="false">b*h^3/12</f>
        <v>0.000225</v>
      </c>
      <c r="F51" s="0" t="n">
        <f aca="false">G</f>
        <v>80769230.7692308</v>
      </c>
      <c r="G51" s="0" t="n">
        <f aca="false">alpha*b*h</f>
        <v>0.025</v>
      </c>
    </row>
    <row r="52" customFormat="false" ht="13.8" hidden="false" customHeight="false" outlineLevel="0" collapsed="false">
      <c r="A52" s="0" t="n">
        <v>51</v>
      </c>
      <c r="B52" s="0" t="n">
        <v>51</v>
      </c>
      <c r="C52" s="0" t="n">
        <v>52</v>
      </c>
      <c r="D52" s="0" t="n">
        <f aca="false">E</f>
        <v>210000000</v>
      </c>
      <c r="E52" s="0" t="n">
        <f aca="false">b*h^3/12</f>
        <v>0.000225</v>
      </c>
      <c r="F52" s="0" t="n">
        <f aca="false">G</f>
        <v>80769230.7692308</v>
      </c>
      <c r="G52" s="0" t="n">
        <f aca="false">alpha*b*h</f>
        <v>0.025</v>
      </c>
    </row>
    <row r="53" customFormat="false" ht="13.8" hidden="false" customHeight="false" outlineLevel="0" collapsed="false">
      <c r="A53" s="0" t="n">
        <v>52</v>
      </c>
      <c r="B53" s="0" t="n">
        <v>52</v>
      </c>
      <c r="C53" s="0" t="n">
        <v>53</v>
      </c>
      <c r="D53" s="0" t="n">
        <f aca="false">E</f>
        <v>210000000</v>
      </c>
      <c r="E53" s="0" t="n">
        <f aca="false">b*h^3/12</f>
        <v>0.000225</v>
      </c>
      <c r="F53" s="0" t="n">
        <f aca="false">G</f>
        <v>80769230.7692308</v>
      </c>
      <c r="G53" s="0" t="n">
        <f aca="false">alpha*b*h</f>
        <v>0.025</v>
      </c>
    </row>
    <row r="54" customFormat="false" ht="13.8" hidden="false" customHeight="false" outlineLevel="0" collapsed="false">
      <c r="A54" s="0" t="n">
        <v>53</v>
      </c>
      <c r="B54" s="0" t="n">
        <v>53</v>
      </c>
      <c r="C54" s="0" t="n">
        <v>54</v>
      </c>
      <c r="D54" s="0" t="n">
        <f aca="false">E</f>
        <v>210000000</v>
      </c>
      <c r="E54" s="0" t="n">
        <f aca="false">b*h^3/12</f>
        <v>0.000225</v>
      </c>
      <c r="F54" s="0" t="n">
        <f aca="false">G</f>
        <v>80769230.7692308</v>
      </c>
      <c r="G54" s="0" t="n">
        <f aca="false">alpha*b*h</f>
        <v>0.025</v>
      </c>
    </row>
    <row r="55" customFormat="false" ht="13.8" hidden="false" customHeight="false" outlineLevel="0" collapsed="false">
      <c r="A55" s="0" t="n">
        <v>54</v>
      </c>
      <c r="B55" s="0" t="n">
        <v>54</v>
      </c>
      <c r="C55" s="0" t="n">
        <v>55</v>
      </c>
      <c r="D55" s="0" t="n">
        <f aca="false">E</f>
        <v>210000000</v>
      </c>
      <c r="E55" s="0" t="n">
        <f aca="false">b*h^3/12</f>
        <v>0.000225</v>
      </c>
      <c r="F55" s="0" t="n">
        <f aca="false">G</f>
        <v>80769230.7692308</v>
      </c>
      <c r="G55" s="0" t="n">
        <f aca="false">alpha*b*h</f>
        <v>0.025</v>
      </c>
    </row>
    <row r="56" customFormat="false" ht="13.8" hidden="false" customHeight="false" outlineLevel="0" collapsed="false">
      <c r="A56" s="0" t="n">
        <v>55</v>
      </c>
      <c r="B56" s="0" t="n">
        <v>55</v>
      </c>
      <c r="C56" s="0" t="n">
        <v>56</v>
      </c>
      <c r="D56" s="0" t="n">
        <f aca="false">E</f>
        <v>210000000</v>
      </c>
      <c r="E56" s="0" t="n">
        <f aca="false">b*h^3/12</f>
        <v>0.000225</v>
      </c>
      <c r="F56" s="0" t="n">
        <f aca="false">G</f>
        <v>80769230.7692308</v>
      </c>
      <c r="G56" s="0" t="n">
        <f aca="false">alpha*b*h</f>
        <v>0.025</v>
      </c>
    </row>
    <row r="57" customFormat="false" ht="13.8" hidden="false" customHeight="false" outlineLevel="0" collapsed="false">
      <c r="A57" s="0" t="n">
        <v>56</v>
      </c>
      <c r="B57" s="0" t="n">
        <v>56</v>
      </c>
      <c r="C57" s="0" t="n">
        <v>57</v>
      </c>
      <c r="D57" s="0" t="n">
        <f aca="false">E</f>
        <v>210000000</v>
      </c>
      <c r="E57" s="0" t="n">
        <f aca="false">b*h^3/12</f>
        <v>0.000225</v>
      </c>
      <c r="F57" s="0" t="n">
        <f aca="false">G</f>
        <v>80769230.7692308</v>
      </c>
      <c r="G57" s="0" t="n">
        <f aca="false">alpha*b*h</f>
        <v>0.025</v>
      </c>
    </row>
    <row r="58" customFormat="false" ht="13.8" hidden="false" customHeight="false" outlineLevel="0" collapsed="false">
      <c r="A58" s="0" t="n">
        <v>57</v>
      </c>
      <c r="B58" s="0" t="n">
        <v>57</v>
      </c>
      <c r="C58" s="0" t="n">
        <v>58</v>
      </c>
      <c r="D58" s="0" t="n">
        <f aca="false">E</f>
        <v>210000000</v>
      </c>
      <c r="E58" s="0" t="n">
        <f aca="false">b*h^3/12</f>
        <v>0.000225</v>
      </c>
      <c r="F58" s="0" t="n">
        <f aca="false">G</f>
        <v>80769230.7692308</v>
      </c>
      <c r="G58" s="0" t="n">
        <f aca="false">alpha*b*h</f>
        <v>0.025</v>
      </c>
    </row>
    <row r="59" customFormat="false" ht="13.8" hidden="false" customHeight="false" outlineLevel="0" collapsed="false">
      <c r="A59" s="0" t="n">
        <v>58</v>
      </c>
      <c r="B59" s="0" t="n">
        <v>58</v>
      </c>
      <c r="C59" s="0" t="n">
        <v>59</v>
      </c>
      <c r="D59" s="0" t="n">
        <f aca="false">E</f>
        <v>210000000</v>
      </c>
      <c r="E59" s="0" t="n">
        <f aca="false">b*h^3/12</f>
        <v>0.000225</v>
      </c>
      <c r="F59" s="0" t="n">
        <f aca="false">G</f>
        <v>80769230.7692308</v>
      </c>
      <c r="G59" s="0" t="n">
        <f aca="false">alpha*b*h</f>
        <v>0.025</v>
      </c>
    </row>
    <row r="60" customFormat="false" ht="13.8" hidden="false" customHeight="false" outlineLevel="0" collapsed="false">
      <c r="A60" s="0" t="n">
        <v>59</v>
      </c>
      <c r="B60" s="0" t="n">
        <v>59</v>
      </c>
      <c r="C60" s="0" t="n">
        <v>60</v>
      </c>
      <c r="D60" s="0" t="n">
        <f aca="false">E</f>
        <v>210000000</v>
      </c>
      <c r="E60" s="0" t="n">
        <f aca="false">b*h^3/12</f>
        <v>0.000225</v>
      </c>
      <c r="F60" s="0" t="n">
        <f aca="false">G</f>
        <v>80769230.7692308</v>
      </c>
      <c r="G60" s="0" t="n">
        <f aca="false">alpha*b*h</f>
        <v>0.025</v>
      </c>
    </row>
    <row r="61" customFormat="false" ht="13.8" hidden="false" customHeight="false" outlineLevel="0" collapsed="false">
      <c r="A61" s="0" t="n">
        <v>60</v>
      </c>
      <c r="B61" s="0" t="n">
        <v>60</v>
      </c>
      <c r="C61" s="0" t="n">
        <v>61</v>
      </c>
      <c r="D61" s="0" t="n">
        <f aca="false">E</f>
        <v>210000000</v>
      </c>
      <c r="E61" s="0" t="n">
        <f aca="false">b*h^3/12</f>
        <v>0.000225</v>
      </c>
      <c r="F61" s="0" t="n">
        <f aca="false">G</f>
        <v>80769230.7692308</v>
      </c>
      <c r="G61" s="0" t="n">
        <f aca="false">alpha*b*h</f>
        <v>0.025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625" defaultRowHeight="14.25" zeroHeight="false" outlineLevelRow="0" outlineLevelCol="0"/>
  <sheetData>
    <row r="1" customFormat="false" ht="14.25" hidden="false" customHeight="false" outlineLevel="0" collapsed="false">
      <c r="A1" s="5" t="s">
        <v>0</v>
      </c>
      <c r="B1" s="5" t="s">
        <v>21</v>
      </c>
      <c r="C1" s="5" t="s">
        <v>22</v>
      </c>
      <c r="F1" s="4" t="s">
        <v>23</v>
      </c>
      <c r="G1" s="4" t="s">
        <v>24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0</v>
      </c>
      <c r="D2" s="0" t="s">
        <v>13</v>
      </c>
      <c r="F2" s="4"/>
      <c r="G2" s="4"/>
    </row>
    <row r="3" customFormat="false" ht="14.25" hidden="false" customHeight="false" outlineLevel="0" collapsed="false">
      <c r="A3" s="0" t="n">
        <v>1</v>
      </c>
      <c r="B3" s="0" t="n">
        <v>2</v>
      </c>
      <c r="C3" s="0" t="n">
        <v>0</v>
      </c>
      <c r="D3" s="0" t="s">
        <v>25</v>
      </c>
      <c r="F3" s="4"/>
      <c r="G3" s="4"/>
    </row>
    <row r="4" customFormat="false" ht="14.25" hidden="false" customHeight="false" outlineLevel="0" collapsed="false">
      <c r="A4" s="0" t="n">
        <v>21</v>
      </c>
      <c r="B4" s="0" t="n">
        <v>1</v>
      </c>
      <c r="C4" s="0" t="n">
        <v>0</v>
      </c>
      <c r="D4" s="0" t="s">
        <v>13</v>
      </c>
    </row>
    <row r="5" customFormat="false" ht="14.25" hidden="false" customHeight="false" outlineLevel="0" collapsed="false">
      <c r="A5" s="0" t="n">
        <v>41</v>
      </c>
      <c r="B5" s="0" t="n">
        <v>1</v>
      </c>
      <c r="C5" s="0" t="n">
        <v>-0.05</v>
      </c>
      <c r="D5" s="0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1024" min="4" style="4" width="8.55"/>
  </cols>
  <sheetData>
    <row r="1" customFormat="false" ht="28.5" hidden="false" customHeight="false" outlineLevel="0" collapsed="false">
      <c r="A1" s="6" t="s">
        <v>0</v>
      </c>
      <c r="B1" s="7" t="s">
        <v>21</v>
      </c>
      <c r="C1" s="7" t="s">
        <v>26</v>
      </c>
      <c r="E1" s="4" t="s">
        <v>23</v>
      </c>
      <c r="F1" s="4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625" defaultRowHeight="14.25" zeroHeight="false" outlineLevelRow="0" outlineLevelCol="0"/>
  <sheetData>
    <row r="1" customFormat="false" ht="14.25" hidden="false" customHeight="false" outlineLevel="0" collapsed="false">
      <c r="A1" s="6" t="s">
        <v>0</v>
      </c>
      <c r="B1" s="7" t="s">
        <v>27</v>
      </c>
      <c r="C1" s="7" t="s">
        <v>28</v>
      </c>
      <c r="D1" s="4"/>
      <c r="E1" s="4" t="s">
        <v>23</v>
      </c>
      <c r="F1" s="4" t="s">
        <v>24</v>
      </c>
      <c r="G1" s="4"/>
    </row>
    <row r="2" customFormat="false" ht="14.25" hidden="false" customHeight="false" outlineLevel="0" collapsed="false">
      <c r="A2" s="8" t="n">
        <v>61</v>
      </c>
      <c r="B2" s="8" t="n">
        <v>1</v>
      </c>
      <c r="C2" s="8" t="n">
        <v>1000</v>
      </c>
      <c r="D2" s="4"/>
      <c r="E2" s="4"/>
      <c r="F2" s="4"/>
      <c r="G2" s="4"/>
    </row>
    <row r="3" customFormat="false" ht="14.25" hidden="false" customHeight="false" outlineLevel="0" collapsed="false">
      <c r="A3" s="8" t="n">
        <v>61</v>
      </c>
      <c r="B3" s="8" t="n">
        <v>2</v>
      </c>
      <c r="C3" s="8" t="n">
        <v>500</v>
      </c>
      <c r="D3" s="4"/>
      <c r="E3" s="4"/>
      <c r="F3" s="4"/>
      <c r="G3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2021-03-05T10:16:34Z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