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9995" windowHeight="5820" activeTab="1"/>
  </bookViews>
  <sheets>
    <sheet name="alabeo" sheetId="1" r:id="rId1"/>
    <sheet name="prandtl" sheetId="4" r:id="rId2"/>
    <sheet name="borde" sheetId="5" r:id="rId3"/>
  </sheets>
  <definedNames>
    <definedName name="borde">borde!$D$1:$P$13</definedName>
    <definedName name="Delta">alabeo!$J$20</definedName>
    <definedName name="E">alabeo!$B$20</definedName>
    <definedName name="G">alabeo!$B$22</definedName>
    <definedName name="L">alabeo!$F$20</definedName>
    <definedName name="nu">alabeo!$B$21</definedName>
    <definedName name="phi">prandtl!$D$1:$P$13</definedName>
    <definedName name="psi">alabeo!$D$1:$R$15</definedName>
    <definedName name="rhoL">alabeo!$F$21</definedName>
    <definedName name="theta">alabeo!$F$22</definedName>
  </definedNames>
  <calcPr calcId="124519" calcMode="manual" iterate="1" iterateCount="30000" iterateDelta="1.0000000000000001E-5" calcCompleted="0" calcOnSave="0"/>
</workbook>
</file>

<file path=xl/calcChain.xml><?xml version="1.0" encoding="utf-8"?>
<calcChain xmlns="http://schemas.openxmlformats.org/spreadsheetml/2006/main">
  <c r="D2" i="5"/>
  <c r="D3" s="1"/>
  <c r="D4" s="1"/>
  <c r="D5" s="1"/>
  <c r="E5" s="1"/>
  <c r="F5" s="1"/>
  <c r="G5" s="1"/>
  <c r="H5" s="1"/>
  <c r="H6" s="1"/>
  <c r="H7" s="1"/>
  <c r="H8" s="1"/>
  <c r="H9" s="1"/>
  <c r="H10" s="1"/>
  <c r="H11" s="1"/>
  <c r="H12" s="1"/>
  <c r="H13" s="1"/>
  <c r="I13" s="1"/>
  <c r="J13" s="1"/>
  <c r="K13" s="1"/>
  <c r="L13" s="1"/>
  <c r="L12" s="1"/>
  <c r="L11" s="1"/>
  <c r="L10" s="1"/>
  <c r="L9" s="1"/>
  <c r="L8" s="1"/>
  <c r="L7" s="1"/>
  <c r="L6" s="1"/>
  <c r="L5" s="1"/>
  <c r="M5" s="1"/>
  <c r="N5" s="1"/>
  <c r="O5" s="1"/>
  <c r="P5" s="1"/>
  <c r="P4" s="1"/>
  <c r="P3" s="1"/>
  <c r="P2" s="1"/>
  <c r="P1" s="1"/>
  <c r="O1" s="1"/>
  <c r="N1" s="1"/>
  <c r="M1" s="1"/>
  <c r="L1" s="1"/>
  <c r="K1" s="1"/>
  <c r="J1" s="1"/>
  <c r="I1" s="1"/>
  <c r="H1" s="1"/>
  <c r="G1" s="1"/>
  <c r="F1" s="1"/>
  <c r="E1" s="1"/>
  <c r="E15"/>
  <c r="F15" s="1"/>
  <c r="G15" s="1"/>
  <c r="H15" s="1"/>
  <c r="I15" s="1"/>
  <c r="J15" s="1"/>
  <c r="K15" s="1"/>
  <c r="L15" s="1"/>
  <c r="M15" s="1"/>
  <c r="N15" s="1"/>
  <c r="O15" s="1"/>
  <c r="P15" s="1"/>
  <c r="B12"/>
  <c r="B11"/>
  <c r="B10"/>
  <c r="B9"/>
  <c r="B8"/>
  <c r="B7"/>
  <c r="B6"/>
  <c r="B5"/>
  <c r="B4"/>
  <c r="B3"/>
  <c r="B2"/>
  <c r="B1"/>
  <c r="E15" i="4"/>
  <c r="F15" s="1"/>
  <c r="G15" s="1"/>
  <c r="H15" s="1"/>
  <c r="I15" s="1"/>
  <c r="J15" s="1"/>
  <c r="K15" s="1"/>
  <c r="L15" s="1"/>
  <c r="M15" s="1"/>
  <c r="N15" s="1"/>
  <c r="O15" s="1"/>
  <c r="P15" s="1"/>
  <c r="B12"/>
  <c r="B11"/>
  <c r="B10"/>
  <c r="B9"/>
  <c r="B8"/>
  <c r="B7"/>
  <c r="B6"/>
  <c r="B5"/>
  <c r="B4"/>
  <c r="B3"/>
  <c r="B2"/>
  <c r="B1"/>
  <c r="F17" i="1"/>
  <c r="G17" s="1"/>
  <c r="H17" s="1"/>
  <c r="I17" s="1"/>
  <c r="J17" s="1"/>
  <c r="K17" s="1"/>
  <c r="L17" s="1"/>
  <c r="M17" s="1"/>
  <c r="N17" s="1"/>
  <c r="O17" s="1"/>
  <c r="P17" s="1"/>
  <c r="Q17" s="1"/>
  <c r="B13"/>
  <c r="B12" s="1"/>
  <c r="B11" s="1"/>
  <c r="B10" s="1"/>
  <c r="B9" s="1"/>
  <c r="B8" s="1"/>
  <c r="B7" s="1"/>
  <c r="B6" s="1"/>
  <c r="B5" s="1"/>
  <c r="B4" s="1"/>
  <c r="B3" s="1"/>
  <c r="B2" s="1"/>
  <c r="F21"/>
  <c r="F22" s="1"/>
  <c r="B22"/>
  <c r="E1"/>
  <c r="F1"/>
  <c r="G1"/>
  <c r="H1"/>
  <c r="I1"/>
  <c r="J1"/>
  <c r="K1"/>
  <c r="L1"/>
  <c r="M1"/>
  <c r="N1"/>
  <c r="O1"/>
  <c r="P1"/>
  <c r="Q1"/>
  <c r="D2"/>
  <c r="E2"/>
  <c r="F2"/>
  <c r="G2"/>
  <c r="H2"/>
  <c r="I2"/>
  <c r="J2"/>
  <c r="K2"/>
  <c r="L2"/>
  <c r="M2"/>
  <c r="N2"/>
  <c r="O2"/>
  <c r="P2"/>
  <c r="Q2"/>
  <c r="R2"/>
  <c r="D3"/>
  <c r="E3"/>
  <c r="F3"/>
  <c r="G3"/>
  <c r="H3"/>
  <c r="I3"/>
  <c r="J3"/>
  <c r="K3"/>
  <c r="L3"/>
  <c r="M3"/>
  <c r="N3"/>
  <c r="O3"/>
  <c r="P3"/>
  <c r="Q3"/>
  <c r="R3"/>
  <c r="D4"/>
  <c r="E4"/>
  <c r="F4"/>
  <c r="G4"/>
  <c r="H4"/>
  <c r="I4"/>
  <c r="J4"/>
  <c r="K4"/>
  <c r="L4"/>
  <c r="M4"/>
  <c r="N4"/>
  <c r="O4"/>
  <c r="P4"/>
  <c r="Q4"/>
  <c r="R4"/>
  <c r="D5"/>
  <c r="E5"/>
  <c r="F5"/>
  <c r="G5"/>
  <c r="H5"/>
  <c r="I5"/>
  <c r="J5"/>
  <c r="K5"/>
  <c r="L5"/>
  <c r="M5"/>
  <c r="N5"/>
  <c r="O5"/>
  <c r="P5"/>
  <c r="Q5"/>
  <c r="R5"/>
  <c r="D6"/>
  <c r="E6"/>
  <c r="F6"/>
  <c r="G6"/>
  <c r="H6"/>
  <c r="I6"/>
  <c r="J6"/>
  <c r="K6"/>
  <c r="L6"/>
  <c r="M6"/>
  <c r="N6"/>
  <c r="O6"/>
  <c r="P6"/>
  <c r="Q6"/>
  <c r="R6"/>
  <c r="E7"/>
  <c r="F7"/>
  <c r="G7"/>
  <c r="H7"/>
  <c r="I7"/>
  <c r="J7"/>
  <c r="K7"/>
  <c r="L7"/>
  <c r="M7"/>
  <c r="N7"/>
  <c r="O7"/>
  <c r="P7"/>
  <c r="Q7"/>
  <c r="H8"/>
  <c r="I8"/>
  <c r="J8"/>
  <c r="K8"/>
  <c r="L8"/>
  <c r="M8"/>
  <c r="N8"/>
  <c r="H9"/>
  <c r="I9"/>
  <c r="J9"/>
  <c r="K9"/>
  <c r="L9"/>
  <c r="M9"/>
  <c r="N9"/>
  <c r="H10"/>
  <c r="I10"/>
  <c r="J10"/>
  <c r="K10"/>
  <c r="L10"/>
  <c r="M10"/>
  <c r="N10"/>
  <c r="H11"/>
  <c r="I11"/>
  <c r="J11"/>
  <c r="K11"/>
  <c r="L11"/>
  <c r="M11"/>
  <c r="N11"/>
  <c r="H12"/>
  <c r="I12"/>
  <c r="J12"/>
  <c r="K12"/>
  <c r="L12"/>
  <c r="M12"/>
  <c r="N12"/>
  <c r="H13"/>
  <c r="I13"/>
  <c r="J13"/>
  <c r="K13"/>
  <c r="L13"/>
  <c r="M13"/>
  <c r="N13"/>
  <c r="H14"/>
  <c r="I14"/>
  <c r="J14"/>
  <c r="K14"/>
  <c r="L14"/>
  <c r="M14"/>
  <c r="N14"/>
  <c r="I15"/>
  <c r="J15"/>
  <c r="K15"/>
  <c r="L15"/>
  <c r="M15"/>
  <c r="J21"/>
  <c r="E2" i="4"/>
  <c r="F2"/>
  <c r="G2"/>
  <c r="H2"/>
  <c r="I2"/>
  <c r="J2"/>
  <c r="K2"/>
  <c r="L2"/>
  <c r="M2"/>
  <c r="N2"/>
  <c r="O2"/>
  <c r="E3"/>
  <c r="F3"/>
  <c r="G3"/>
  <c r="H3"/>
  <c r="I3"/>
  <c r="J3"/>
  <c r="K3"/>
  <c r="L3"/>
  <c r="M3"/>
  <c r="N3"/>
  <c r="O3"/>
  <c r="E4"/>
  <c r="F4"/>
  <c r="G4"/>
  <c r="H4"/>
  <c r="I4"/>
  <c r="J4"/>
  <c r="K4"/>
  <c r="L4"/>
  <c r="M4"/>
  <c r="N4"/>
  <c r="O4"/>
  <c r="I5"/>
  <c r="J5"/>
  <c r="K5"/>
  <c r="I6"/>
  <c r="J6"/>
  <c r="K6"/>
  <c r="I7"/>
  <c r="J7"/>
  <c r="K7"/>
  <c r="I8"/>
  <c r="J8"/>
  <c r="K8"/>
  <c r="I9"/>
  <c r="J9"/>
  <c r="K9"/>
  <c r="I10"/>
  <c r="J10"/>
  <c r="K10"/>
  <c r="I11"/>
  <c r="J11"/>
  <c r="K11"/>
  <c r="I12"/>
  <c r="J12"/>
  <c r="K12"/>
</calcChain>
</file>

<file path=xl/sharedStrings.xml><?xml version="1.0" encoding="utf-8"?>
<sst xmlns="http://schemas.openxmlformats.org/spreadsheetml/2006/main" count="148" uniqueCount="15">
  <si>
    <t xml:space="preserve">E = </t>
  </si>
  <si>
    <t xml:space="preserve">nu = </t>
  </si>
  <si>
    <t xml:space="preserve">G = </t>
  </si>
  <si>
    <t>Pa</t>
  </si>
  <si>
    <t xml:space="preserve">L = </t>
  </si>
  <si>
    <t>m</t>
  </si>
  <si>
    <t>rad</t>
  </si>
  <si>
    <t xml:space="preserve">rhoL = </t>
  </si>
  <si>
    <t>theta =</t>
  </si>
  <si>
    <t xml:space="preserve">Delta = </t>
  </si>
  <si>
    <t>rad/m</t>
  </si>
  <si>
    <t>NaN</t>
  </si>
  <si>
    <t>Eje X (metros)</t>
  </si>
  <si>
    <t>Eje Y (metros)</t>
  </si>
  <si>
    <t xml:space="preserve">SUMA = </t>
  </si>
</sst>
</file>

<file path=xl/styles.xml><?xml version="1.0" encoding="utf-8"?>
<styleSheet xmlns="http://schemas.openxmlformats.org/spreadsheetml/2006/main">
  <numFmts count="1">
    <numFmt numFmtId="164" formatCode="0.0000"/>
  </numFmts>
  <fonts count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2"/>
  <sheetViews>
    <sheetView workbookViewId="0">
      <selection activeCell="T28" sqref="T28"/>
    </sheetView>
  </sheetViews>
  <sheetFormatPr baseColWidth="10" defaultRowHeight="15"/>
  <cols>
    <col min="2" max="2" width="11.85546875" bestFit="1" customWidth="1"/>
  </cols>
  <sheetData>
    <row r="1" spans="1:18">
      <c r="D1" s="10"/>
      <c r="E1" s="6">
        <f t="shared" ref="E1:Q1" ca="1" si="0">E3-2*Delta*E$17</f>
        <v>-4.7968473489340321E-4</v>
      </c>
      <c r="F1" s="6">
        <f t="shared" ca="1" si="0"/>
        <v>-4.2739699776616442E-4</v>
      </c>
      <c r="G1" s="6">
        <f t="shared" ca="1" si="0"/>
        <v>-3.8034943301607475E-4</v>
      </c>
      <c r="H1" s="6">
        <f t="shared" ca="1" si="0"/>
        <v>-3.3686318050493079E-4</v>
      </c>
      <c r="I1" s="6">
        <f t="shared" ca="1" si="0"/>
        <v>-2.9639753249630047E-4</v>
      </c>
      <c r="J1" s="6">
        <f t="shared" ca="1" si="0"/>
        <v>-2.5834128879135892E-4</v>
      </c>
      <c r="K1" s="6">
        <f t="shared" ca="1" si="0"/>
        <v>-2.2163636522214277E-4</v>
      </c>
      <c r="L1" s="6">
        <f t="shared" ca="1" si="0"/>
        <v>-1.8493144154608588E-4</v>
      </c>
      <c r="M1" s="6">
        <f t="shared" ca="1" si="0"/>
        <v>-1.4687519754636379E-4</v>
      </c>
      <c r="N1" s="6">
        <f t="shared" ca="1" si="0"/>
        <v>-1.0640954913096119E-4</v>
      </c>
      <c r="O1" s="6">
        <f t="shared" ca="1" si="0"/>
        <v>-6.2923296214117966E-5</v>
      </c>
      <c r="P1" s="6">
        <f t="shared" ca="1" si="0"/>
        <v>-1.587573116575608E-5</v>
      </c>
      <c r="Q1" s="6">
        <f t="shared" ca="1" si="0"/>
        <v>3.6412006088199704E-5</v>
      </c>
      <c r="R1" s="11"/>
    </row>
    <row r="2" spans="1:18">
      <c r="A2" s="12" t="s">
        <v>13</v>
      </c>
      <c r="B2" s="3">
        <f t="shared" ref="B2:B13" si="1">+B3+Delta</f>
        <v>2.9999999999999995E-2</v>
      </c>
      <c r="D2" s="7">
        <f ca="1">F2-2*Delta*$B2</f>
        <v>-5.7569360609191988E-4</v>
      </c>
      <c r="E2" s="5">
        <f ca="1">(+F2+E1+D2+E3)/4</f>
        <v>-4.9018917049266158E-4</v>
      </c>
      <c r="F2" s="5">
        <f t="shared" ref="F2:Q6" ca="1" si="2">(+G2+F1+E2+F3)/4</f>
        <v>-4.2569360615244707E-4</v>
      </c>
      <c r="G2" s="5">
        <f t="shared" ca="1" si="2"/>
        <v>-3.702912586422024E-4</v>
      </c>
      <c r="H2" s="5">
        <f t="shared" ca="1" si="2"/>
        <v>-3.1977256243763066E-4</v>
      </c>
      <c r="I2" s="5">
        <f t="shared" ca="1" si="2"/>
        <v>-2.7257263014803722E-4</v>
      </c>
      <c r="J2" s="5">
        <f t="shared" ca="1" si="2"/>
        <v>-2.2772289320882862E-4</v>
      </c>
      <c r="K2" s="5">
        <f t="shared" ca="1" si="2"/>
        <v>-1.8413636515065854E-4</v>
      </c>
      <c r="L2" s="5">
        <f t="shared" ca="1" si="2"/>
        <v>-1.4054983699685034E-4</v>
      </c>
      <c r="M2" s="5">
        <f t="shared" ca="1" si="2"/>
        <v>-9.5700099794848798E-5</v>
      </c>
      <c r="N2" s="5">
        <f t="shared" ca="1" si="2"/>
        <v>-4.8500167143974855E-5</v>
      </c>
      <c r="O2" s="5">
        <f t="shared" ca="1" si="2"/>
        <v>2.0185294229594076E-6</v>
      </c>
      <c r="P2" s="5">
        <f t="shared" ca="1" si="2"/>
        <v>5.7420877203484075E-5</v>
      </c>
      <c r="Q2" s="5">
        <f t="shared" ca="1" si="2"/>
        <v>1.2191644166098298E-4</v>
      </c>
      <c r="R2" s="7">
        <f ca="1">P2+2*Delta*$B2</f>
        <v>2.0742087720348405E-4</v>
      </c>
    </row>
    <row r="3" spans="1:18">
      <c r="A3" s="12"/>
      <c r="B3" s="3">
        <f t="shared" si="1"/>
        <v>2.7499999999999997E-2</v>
      </c>
      <c r="D3" s="7">
        <f ca="1">F3-2*Delta*$B3</f>
        <v>-5.5239699776616442E-4</v>
      </c>
      <c r="E3" s="5">
        <f t="shared" ref="E3:E6" ca="1" si="3">(+F3+E2+D3+E4)/4</f>
        <v>-4.7968473495446065E-4</v>
      </c>
      <c r="F3" s="5">
        <f t="shared" ca="1" si="2"/>
        <v>-4.1489699782558799E-4</v>
      </c>
      <c r="G3" s="5">
        <f t="shared" ca="1" si="2"/>
        <v>-3.5534943307214306E-4</v>
      </c>
      <c r="H3" s="5">
        <f t="shared" ca="1" si="2"/>
        <v>-2.9936318055663976E-4</v>
      </c>
      <c r="I3" s="5">
        <f t="shared" ca="1" si="2"/>
        <v>-2.4639753254377766E-4</v>
      </c>
      <c r="J3" s="5">
        <f t="shared" ca="1" si="2"/>
        <v>-1.9584128883589884E-4</v>
      </c>
      <c r="K3" s="5">
        <f t="shared" ca="1" si="2"/>
        <v>-1.4663636526578239E-4</v>
      </c>
      <c r="L3" s="5">
        <f t="shared" ca="1" si="2"/>
        <v>-9.7431441591060128E-5</v>
      </c>
      <c r="M3" s="5">
        <f t="shared" ca="1" si="2"/>
        <v>-4.687519759456691E-5</v>
      </c>
      <c r="N3" s="5">
        <f t="shared" ca="1" si="2"/>
        <v>6.0904508165585334E-6</v>
      </c>
      <c r="O3" s="5">
        <f t="shared" ca="1" si="2"/>
        <v>6.2076703729274703E-5</v>
      </c>
      <c r="P3" s="5">
        <f t="shared" ca="1" si="2"/>
        <v>1.2162426877475255E-4</v>
      </c>
      <c r="Q3" s="5">
        <f t="shared" ca="1" si="2"/>
        <v>1.8641200602769153E-4</v>
      </c>
      <c r="R3" s="7">
        <f ca="1">P3+2*Delta*$B3</f>
        <v>2.5912426877475252E-4</v>
      </c>
    </row>
    <row r="4" spans="1:18">
      <c r="A4" s="12"/>
      <c r="B4" s="3">
        <f t="shared" si="1"/>
        <v>2.4999999999999998E-2</v>
      </c>
      <c r="D4" s="7">
        <f ca="1">F4-2*Delta*$B4</f>
        <v>-5.2386021717936966E-4</v>
      </c>
      <c r="E4" s="5">
        <f t="shared" ca="1" si="3"/>
        <v>-4.612557738523336E-4</v>
      </c>
      <c r="F4" s="5">
        <f t="shared" ca="1" si="2"/>
        <v>-3.9886021723698227E-4</v>
      </c>
      <c r="G4" s="5">
        <f t="shared" ca="1" si="2"/>
        <v>-3.3684629536933979E-4</v>
      </c>
      <c r="H4" s="5">
        <f t="shared" ca="1" si="2"/>
        <v>-2.7593319426832139E-4</v>
      </c>
      <c r="I4" s="5">
        <f t="shared" ca="1" si="2"/>
        <v>-2.1781303072130259E-4</v>
      </c>
      <c r="J4" s="5">
        <f t="shared" ca="1" si="2"/>
        <v>-1.6260836440722519E-4</v>
      </c>
      <c r="K4" s="5">
        <f t="shared" ca="1" si="2"/>
        <v>-1.09136365567676E-4</v>
      </c>
      <c r="L4" s="5">
        <f t="shared" ca="1" si="2"/>
        <v>-5.5664366594107705E-5</v>
      </c>
      <c r="M4" s="5">
        <f t="shared" ca="1" si="2"/>
        <v>-4.5969990443693654E-7</v>
      </c>
      <c r="N4" s="5">
        <f t="shared" ca="1" si="2"/>
        <v>5.7660464170190762E-5</v>
      </c>
      <c r="O4" s="5">
        <f t="shared" ca="1" si="2"/>
        <v>1.1857356578921887E-4</v>
      </c>
      <c r="P4" s="5">
        <f t="shared" ca="1" si="2"/>
        <v>1.8058748802029286E-4</v>
      </c>
      <c r="Q4" s="5">
        <f t="shared" ca="1" si="2"/>
        <v>2.429830447817747E-4</v>
      </c>
      <c r="R4" s="7">
        <f ca="1">P4+2*Delta*$B4</f>
        <v>3.0558748802029286E-4</v>
      </c>
    </row>
    <row r="5" spans="1:18">
      <c r="A5" s="12"/>
      <c r="B5" s="3">
        <f t="shared" si="1"/>
        <v>2.2499999999999999E-2</v>
      </c>
      <c r="D5" s="7">
        <f ca="1">F5-2*Delta*$B5</f>
        <v>-4.9494180195415634E-4</v>
      </c>
      <c r="E5" s="5">
        <f t="shared" ca="1" si="3"/>
        <v>-4.4261792615407798E-4</v>
      </c>
      <c r="F5" s="5">
        <f t="shared" ca="1" si="2"/>
        <v>-3.8244180200987975E-4</v>
      </c>
      <c r="G5" s="5">
        <f t="shared" ca="1" si="2"/>
        <v>-3.1724233699808869E-4</v>
      </c>
      <c r="H5" s="5">
        <f t="shared" ca="1" si="2"/>
        <v>-2.4971027051034936E-4</v>
      </c>
      <c r="I5" s="5">
        <f t="shared" ca="1" si="2"/>
        <v>-1.86313031737944E-4</v>
      </c>
      <c r="J5" s="5">
        <f t="shared" ca="1" si="2"/>
        <v>-1.2764277256937517E-4</v>
      </c>
      <c r="K5" s="5">
        <f t="shared" ca="1" si="2"/>
        <v>-7.1636366068932806E-5</v>
      </c>
      <c r="L5" s="5">
        <f t="shared" ca="1" si="2"/>
        <v>-1.5629959385015661E-5</v>
      </c>
      <c r="M5" s="5">
        <f t="shared" ca="1" si="2"/>
        <v>4.3040300317425192E-5</v>
      </c>
      <c r="N5" s="5">
        <f t="shared" ca="1" si="2"/>
        <v>1.064375398822069E-4</v>
      </c>
      <c r="O5" s="5">
        <f t="shared" ca="1" si="2"/>
        <v>1.7396960712828048E-4</v>
      </c>
      <c r="P5" s="5">
        <f t="shared" ca="1" si="2"/>
        <v>2.3916907262045567E-4</v>
      </c>
      <c r="Q5" s="5">
        <f t="shared" ca="1" si="2"/>
        <v>2.9934519694350422E-4</v>
      </c>
      <c r="R5" s="7">
        <f ca="1">P5+2*Delta*$B5</f>
        <v>3.5166907262045564E-4</v>
      </c>
    </row>
    <row r="6" spans="1:18">
      <c r="A6" s="12"/>
      <c r="B6" s="3">
        <f t="shared" si="1"/>
        <v>0.02</v>
      </c>
      <c r="D6" s="7">
        <f ca="1">F6-2*Delta*$B6</f>
        <v>-4.7104672770070989E-4</v>
      </c>
      <c r="E6" s="5">
        <f t="shared" ca="1" si="3"/>
        <v>-4.3183232691290803E-4</v>
      </c>
      <c r="F6" s="5">
        <f t="shared" ca="1" si="2"/>
        <v>-3.7104672775546205E-4</v>
      </c>
      <c r="G6" s="5">
        <f t="shared" ca="1" si="2"/>
        <v>-2.9997098019300547E-4</v>
      </c>
      <c r="H6" s="5">
        <f t="shared" ca="1" si="2"/>
        <v>-2.1935251910586975E-4</v>
      </c>
      <c r="I6" s="5">
        <f t="shared" ca="1" si="2"/>
        <v>-1.5008605320006511E-4</v>
      </c>
      <c r="J6" s="5">
        <f t="shared" ca="1" si="2"/>
        <v>-9.0013328103140353E-5</v>
      </c>
      <c r="K6" s="5">
        <f t="shared" ca="1" si="2"/>
        <v>-3.4136366793385358E-5</v>
      </c>
      <c r="L6" s="5">
        <f t="shared" ca="1" si="2"/>
        <v>2.1740594757058922E-5</v>
      </c>
      <c r="M6" s="5">
        <f t="shared" ca="1" si="2"/>
        <v>8.1813320611667746E-5</v>
      </c>
      <c r="N6" s="5">
        <f t="shared" ca="1" si="2"/>
        <v>1.5107978782571507E-4</v>
      </c>
      <c r="O6" s="5">
        <f t="shared" ca="1" si="2"/>
        <v>2.3169825011638514E-4</v>
      </c>
      <c r="P6" s="5">
        <f t="shared" ca="1" si="2"/>
        <v>3.0277399827715684E-4</v>
      </c>
      <c r="Q6" s="5">
        <f t="shared" ca="1" si="2"/>
        <v>3.6355959763847761E-4</v>
      </c>
      <c r="R6" s="7">
        <f ca="1">P6+2*Delta*$B6</f>
        <v>4.0277399827715684E-4</v>
      </c>
    </row>
    <row r="7" spans="1:18">
      <c r="A7" s="12"/>
      <c r="B7" s="3">
        <f t="shared" si="1"/>
        <v>1.7500000000000002E-2</v>
      </c>
      <c r="D7" s="4"/>
      <c r="E7" s="6">
        <f ca="1">E5+2*Delta*E$17</f>
        <v>-4.4261792615407798E-4</v>
      </c>
      <c r="F7" s="6">
        <f ca="1">F5+2*Delta*F$17</f>
        <v>-3.6994180200987977E-4</v>
      </c>
      <c r="G7" s="6">
        <f ca="1">G5+2*Delta*G$17</f>
        <v>-2.9224233699808868E-4</v>
      </c>
      <c r="H7" s="4">
        <f ca="1">+J5+2*Delta*(I$17-$B6)</f>
        <v>-1.7764277256937516E-4</v>
      </c>
      <c r="I7" s="5">
        <f t="shared" ref="I7:I14" ca="1" si="4">(+J7+I6+H7+I8)/4</f>
        <v>-1.0466533386876574E-4</v>
      </c>
      <c r="J7" s="5">
        <f t="shared" ref="J7:J14" ca="1" si="5">(+K7+J6+I7+J8)/4</f>
        <v>-4.8188119853386805E-5</v>
      </c>
      <c r="K7" s="5">
        <f t="shared" ref="K7:K14" ca="1" si="6">(+L7+K6+J7+K8)/4</f>
        <v>3.3636322372938766E-6</v>
      </c>
      <c r="L7" s="5">
        <f t="shared" ref="L7:L14" ca="1" si="7">(+M7+L6+K7+L8)/4</f>
        <v>5.4915384579477095E-5</v>
      </c>
      <c r="M7" s="5">
        <f t="shared" ref="M7:M14" ca="1" si="8">(+N7+M6+L7+M8)/4</f>
        <v>1.113925995070827E-4</v>
      </c>
      <c r="N7" s="8">
        <f ca="1">+L5+2*Delta*(M$17+$B6)</f>
        <v>1.8437004061498436E-4</v>
      </c>
      <c r="O7" s="6">
        <f ca="1">O5+2*Delta*O$17</f>
        <v>2.9896960712828049E-4</v>
      </c>
      <c r="P7" s="6">
        <f ca="1">P5+2*Delta*P$17</f>
        <v>3.7666907262045565E-4</v>
      </c>
      <c r="Q7" s="6">
        <f ca="1">Q5+2*Delta*Q$17</f>
        <v>4.4934519694350423E-4</v>
      </c>
      <c r="R7" s="8"/>
    </row>
    <row r="8" spans="1:18">
      <c r="A8" s="12"/>
      <c r="B8" s="3">
        <f t="shared" si="1"/>
        <v>1.5000000000000001E-2</v>
      </c>
      <c r="D8" s="2" t="s">
        <v>11</v>
      </c>
      <c r="E8" s="2" t="s">
        <v>11</v>
      </c>
      <c r="F8" s="2" t="s">
        <v>11</v>
      </c>
      <c r="G8" s="2" t="s">
        <v>11</v>
      </c>
      <c r="H8" s="7">
        <f t="shared" ref="H8:H14" ca="1" si="9">J8-2*Delta*$B8</f>
        <v>-7.6437449669227987E-5</v>
      </c>
      <c r="I8" s="5">
        <f t="shared" ca="1" si="4"/>
        <v>-4.2744389812559919E-5</v>
      </c>
      <c r="J8" s="5">
        <f t="shared" ca="1" si="5"/>
        <v>-1.4374496350082998E-6</v>
      </c>
      <c r="K8" s="5">
        <f t="shared" ca="1" si="6"/>
        <v>4.0863631058061091E-5</v>
      </c>
      <c r="L8" s="5">
        <f t="shared" ca="1" si="7"/>
        <v>8.3164711846761758E-5</v>
      </c>
      <c r="M8" s="5">
        <f t="shared" ca="1" si="8"/>
        <v>1.2447165222463798E-4</v>
      </c>
      <c r="N8" s="7">
        <f t="shared" ref="N8:N14" ca="1" si="10">L8+2*Delta*$B8</f>
        <v>1.5816471184676177E-4</v>
      </c>
      <c r="O8" s="2" t="s">
        <v>11</v>
      </c>
      <c r="P8" s="2" t="s">
        <v>11</v>
      </c>
      <c r="Q8" s="2" t="s">
        <v>11</v>
      </c>
      <c r="R8" s="2" t="s">
        <v>11</v>
      </c>
    </row>
    <row r="9" spans="1:18">
      <c r="A9" s="12"/>
      <c r="B9" s="3">
        <f t="shared" si="1"/>
        <v>1.2500000000000001E-2</v>
      </c>
      <c r="D9" s="2" t="s">
        <v>11</v>
      </c>
      <c r="E9" s="2" t="s">
        <v>11</v>
      </c>
      <c r="F9" s="2" t="s">
        <v>11</v>
      </c>
      <c r="G9" s="2" t="s">
        <v>11</v>
      </c>
      <c r="H9" s="7">
        <f t="shared" ca="1" si="9"/>
        <v>-1.8180919897246307E-5</v>
      </c>
      <c r="I9" s="5">
        <f t="shared" ca="1" si="4"/>
        <v>1.156267401728833E-5</v>
      </c>
      <c r="J9" s="5">
        <f t="shared" ca="1" si="5"/>
        <v>4.4319080163021885E-5</v>
      </c>
      <c r="K9" s="5">
        <f t="shared" ca="1" si="6"/>
        <v>7.8363629876873988E-5</v>
      </c>
      <c r="L9" s="5">
        <f t="shared" ca="1" si="7"/>
        <v>1.124081796155027E-4</v>
      </c>
      <c r="M9" s="5">
        <f t="shared" ca="1" si="8"/>
        <v>1.4516458579030326E-4</v>
      </c>
      <c r="N9" s="7">
        <f t="shared" ca="1" si="10"/>
        <v>1.7490817961550269E-4</v>
      </c>
      <c r="O9" s="2" t="s">
        <v>11</v>
      </c>
      <c r="P9" s="2" t="s">
        <v>11</v>
      </c>
      <c r="Q9" s="2" t="s">
        <v>11</v>
      </c>
      <c r="R9" s="2" t="s">
        <v>11</v>
      </c>
    </row>
    <row r="10" spans="1:18">
      <c r="A10" s="12"/>
      <c r="B10" s="3">
        <f t="shared" si="1"/>
        <v>0.01</v>
      </c>
      <c r="D10" s="2" t="s">
        <v>11</v>
      </c>
      <c r="E10" s="2" t="s">
        <v>11</v>
      </c>
      <c r="F10" s="2" t="s">
        <v>11</v>
      </c>
      <c r="G10" s="2" t="s">
        <v>11</v>
      </c>
      <c r="H10" s="7">
        <f t="shared" ca="1" si="9"/>
        <v>3.8787466453070749E-5</v>
      </c>
      <c r="I10" s="5">
        <f t="shared" ca="1" si="4"/>
        <v>6.2856925760200347E-5</v>
      </c>
      <c r="J10" s="5">
        <f t="shared" ca="1" si="5"/>
        <v>8.8787466536414768E-5</v>
      </c>
      <c r="K10" s="5">
        <f t="shared" ca="1" si="6"/>
        <v>1.1586362881324882E-4</v>
      </c>
      <c r="L10" s="5">
        <f t="shared" ca="1" si="7"/>
        <v>1.4293979108928573E-4</v>
      </c>
      <c r="M10" s="5">
        <f t="shared" ca="1" si="8"/>
        <v>1.6887033184718363E-4</v>
      </c>
      <c r="N10" s="7">
        <f t="shared" ca="1" si="10"/>
        <v>1.9293979108928573E-4</v>
      </c>
      <c r="O10" s="2" t="s">
        <v>11</v>
      </c>
      <c r="P10" s="2" t="s">
        <v>11</v>
      </c>
      <c r="Q10" s="2" t="s">
        <v>11</v>
      </c>
      <c r="R10" s="2" t="s">
        <v>11</v>
      </c>
    </row>
    <row r="11" spans="1:18">
      <c r="A11" s="12"/>
      <c r="B11" s="3">
        <f t="shared" si="1"/>
        <v>7.4999999999999997E-3</v>
      </c>
      <c r="D11" s="2" t="s">
        <v>11</v>
      </c>
      <c r="E11" s="2" t="s">
        <v>11</v>
      </c>
      <c r="F11" s="2" t="s">
        <v>11</v>
      </c>
      <c r="G11" s="2" t="s">
        <v>11</v>
      </c>
      <c r="H11" s="7">
        <f t="shared" ca="1" si="9"/>
        <v>9.4610231492049559E-5</v>
      </c>
      <c r="I11" s="5">
        <f t="shared" ca="1" si="4"/>
        <v>1.1229009622058864E-4</v>
      </c>
      <c r="J11" s="5">
        <f t="shared" ca="1" si="5"/>
        <v>1.3211023159434554E-4</v>
      </c>
      <c r="K11" s="5">
        <f t="shared" ca="1" si="6"/>
        <v>1.5336362793445387E-4</v>
      </c>
      <c r="L11" s="5">
        <f t="shared" ca="1" si="7"/>
        <v>1.7461702426453684E-4</v>
      </c>
      <c r="M11" s="5">
        <f t="shared" ca="1" si="8"/>
        <v>1.9443715960327512E-4</v>
      </c>
      <c r="N11" s="7">
        <f t="shared" ca="1" si="10"/>
        <v>2.1211702426453683E-4</v>
      </c>
      <c r="O11" s="2" t="s">
        <v>11</v>
      </c>
      <c r="P11" s="2" t="s">
        <v>11</v>
      </c>
      <c r="Q11" s="2" t="s">
        <v>11</v>
      </c>
      <c r="R11" s="2" t="s">
        <v>11</v>
      </c>
    </row>
    <row r="12" spans="1:18">
      <c r="A12" s="12"/>
      <c r="B12" s="3">
        <f t="shared" si="1"/>
        <v>5.0000000000000001E-3</v>
      </c>
      <c r="D12" s="2" t="s">
        <v>11</v>
      </c>
      <c r="E12" s="2" t="s">
        <v>11</v>
      </c>
      <c r="F12" s="2" t="s">
        <v>11</v>
      </c>
      <c r="G12" s="2" t="s">
        <v>11</v>
      </c>
      <c r="H12" s="7">
        <f t="shared" ca="1" si="9"/>
        <v>1.4899973578756182E-4</v>
      </c>
      <c r="I12" s="5">
        <f t="shared" ca="1" si="4"/>
        <v>1.5958299625545762E-4</v>
      </c>
      <c r="J12" s="5">
        <f t="shared" ca="1" si="5"/>
        <v>1.739997359038909E-4</v>
      </c>
      <c r="K12" s="5">
        <f t="shared" ca="1" si="6"/>
        <v>1.9086362728244348E-4</v>
      </c>
      <c r="L12" s="5">
        <f t="shared" ca="1" si="7"/>
        <v>2.0772751864725069E-4</v>
      </c>
      <c r="M12" s="5">
        <f t="shared" ca="1" si="8"/>
        <v>2.2214425825297312E-4</v>
      </c>
      <c r="N12" s="7">
        <f t="shared" ca="1" si="10"/>
        <v>2.327275186472507E-4</v>
      </c>
      <c r="O12" s="2" t="s">
        <v>11</v>
      </c>
      <c r="P12" s="2" t="s">
        <v>11</v>
      </c>
      <c r="Q12" s="2" t="s">
        <v>11</v>
      </c>
      <c r="R12" s="2" t="s">
        <v>11</v>
      </c>
    </row>
    <row r="13" spans="1:18">
      <c r="A13" s="12"/>
      <c r="B13" s="3">
        <f t="shared" si="1"/>
        <v>2.5000000000000001E-3</v>
      </c>
      <c r="D13" s="2" t="s">
        <v>11</v>
      </c>
      <c r="E13" s="2" t="s">
        <v>11</v>
      </c>
      <c r="F13" s="2" t="s">
        <v>11</v>
      </c>
      <c r="G13" s="2" t="s">
        <v>11</v>
      </c>
      <c r="H13" s="7">
        <f t="shared" ca="1" si="9"/>
        <v>2.009420885988841E-4</v>
      </c>
      <c r="I13" s="5">
        <f t="shared" ca="1" si="4"/>
        <v>2.030424173521889E-4</v>
      </c>
      <c r="J13" s="5">
        <f t="shared" ca="1" si="5"/>
        <v>2.1344208872379686E-4</v>
      </c>
      <c r="K13" s="5">
        <f t="shared" ca="1" si="6"/>
        <v>2.2836362688337063E-4</v>
      </c>
      <c r="L13" s="5">
        <f t="shared" ca="1" si="7"/>
        <v>2.4328516502758902E-4</v>
      </c>
      <c r="M13" s="5">
        <f t="shared" ca="1" si="8"/>
        <v>2.5368483635265315E-4</v>
      </c>
      <c r="N13" s="7">
        <f t="shared" ca="1" si="10"/>
        <v>2.55785165027589E-4</v>
      </c>
      <c r="O13" s="2" t="s">
        <v>11</v>
      </c>
      <c r="P13" s="2" t="s">
        <v>11</v>
      </c>
      <c r="Q13" s="2" t="s">
        <v>11</v>
      </c>
      <c r="R13" s="2" t="s">
        <v>11</v>
      </c>
    </row>
    <row r="14" spans="1:18">
      <c r="A14" s="12"/>
      <c r="B14" s="3">
        <v>0</v>
      </c>
      <c r="D14" s="2" t="s">
        <v>11</v>
      </c>
      <c r="E14" s="2" t="s">
        <v>11</v>
      </c>
      <c r="F14" s="2" t="s">
        <v>11</v>
      </c>
      <c r="G14" s="2" t="s">
        <v>11</v>
      </c>
      <c r="H14" s="7">
        <f t="shared" ca="1" si="9"/>
        <v>2.4836257487983028E-4</v>
      </c>
      <c r="I14" s="5">
        <f t="shared" ca="1" si="4"/>
        <v>2.3820249608449192E-4</v>
      </c>
      <c r="J14" s="5">
        <f t="shared" ca="1" si="5"/>
        <v>2.4836257500760698E-4</v>
      </c>
      <c r="K14" s="5">
        <f t="shared" ca="1" si="6"/>
        <v>2.6586362675019371E-4</v>
      </c>
      <c r="L14" s="5">
        <f t="shared" ca="1" si="7"/>
        <v>2.8336467847695835E-4</v>
      </c>
      <c r="M14" s="5">
        <f t="shared" ca="1" si="8"/>
        <v>2.9352475735233653E-4</v>
      </c>
      <c r="N14" s="7">
        <f t="shared" ca="1" si="10"/>
        <v>2.8336467847695835E-4</v>
      </c>
      <c r="O14" s="2" t="s">
        <v>11</v>
      </c>
      <c r="P14" s="2" t="s">
        <v>11</v>
      </c>
      <c r="Q14" s="2" t="s">
        <v>11</v>
      </c>
      <c r="R14" s="2" t="s">
        <v>11</v>
      </c>
    </row>
    <row r="15" spans="1:18">
      <c r="D15" s="2" t="s">
        <v>11</v>
      </c>
      <c r="E15" s="2" t="s">
        <v>11</v>
      </c>
      <c r="F15" s="2" t="s">
        <v>11</v>
      </c>
      <c r="G15" s="2" t="s">
        <v>11</v>
      </c>
      <c r="H15" s="4"/>
      <c r="I15" s="6">
        <f ca="1">I13+2*Delta*I$17</f>
        <v>2.5304241735218892E-4</v>
      </c>
      <c r="J15" s="6">
        <f ca="1">J13+2*Delta*J$17</f>
        <v>2.7594208872379686E-4</v>
      </c>
      <c r="K15" s="6">
        <f ca="1">K13+2*Delta*K$17</f>
        <v>3.0336362688337064E-4</v>
      </c>
      <c r="L15" s="6">
        <f ca="1">L13+2*Delta*L$17</f>
        <v>3.3078516502758903E-4</v>
      </c>
      <c r="M15" s="6">
        <f ca="1">M13+2*Delta*M$17</f>
        <v>3.5368483635265315E-4</v>
      </c>
      <c r="N15" s="8"/>
      <c r="O15" s="2" t="s">
        <v>11</v>
      </c>
      <c r="P15" s="2" t="s">
        <v>11</v>
      </c>
      <c r="Q15" s="2" t="s">
        <v>11</v>
      </c>
      <c r="R15" s="2" t="s">
        <v>11</v>
      </c>
    </row>
    <row r="17" spans="1:17">
      <c r="E17" s="3">
        <v>0</v>
      </c>
      <c r="F17" s="3">
        <f t="shared" ref="F17:Q17" si="11">+E17+Delta</f>
        <v>2.5000000000000001E-3</v>
      </c>
      <c r="G17" s="3">
        <f t="shared" si="11"/>
        <v>5.0000000000000001E-3</v>
      </c>
      <c r="H17" s="3">
        <f t="shared" si="11"/>
        <v>7.4999999999999997E-3</v>
      </c>
      <c r="I17" s="3">
        <f t="shared" si="11"/>
        <v>0.01</v>
      </c>
      <c r="J17" s="3">
        <f t="shared" si="11"/>
        <v>1.2500000000000001E-2</v>
      </c>
      <c r="K17" s="3">
        <f t="shared" si="11"/>
        <v>1.5000000000000001E-2</v>
      </c>
      <c r="L17" s="3">
        <f t="shared" si="11"/>
        <v>1.7500000000000002E-2</v>
      </c>
      <c r="M17" s="3">
        <f t="shared" si="11"/>
        <v>0.02</v>
      </c>
      <c r="N17" s="3">
        <f t="shared" si="11"/>
        <v>2.2499999999999999E-2</v>
      </c>
      <c r="O17" s="3">
        <f t="shared" si="11"/>
        <v>2.4999999999999998E-2</v>
      </c>
      <c r="P17" s="3">
        <f t="shared" si="11"/>
        <v>2.7499999999999997E-2</v>
      </c>
      <c r="Q17" s="3">
        <f t="shared" si="11"/>
        <v>2.9999999999999995E-2</v>
      </c>
    </row>
    <row r="18" spans="1:17">
      <c r="D18" s="13" t="s">
        <v>12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</row>
    <row r="20" spans="1:17">
      <c r="A20" t="s">
        <v>0</v>
      </c>
      <c r="B20" s="1">
        <v>21000000000</v>
      </c>
      <c r="C20" t="s">
        <v>3</v>
      </c>
      <c r="E20" t="s">
        <v>4</v>
      </c>
      <c r="F20">
        <v>0.5</v>
      </c>
      <c r="G20" t="s">
        <v>5</v>
      </c>
      <c r="I20" t="s">
        <v>9</v>
      </c>
      <c r="J20">
        <v>2.5000000000000001E-3</v>
      </c>
      <c r="K20" t="s">
        <v>5</v>
      </c>
    </row>
    <row r="21" spans="1:17">
      <c r="A21" t="s">
        <v>1</v>
      </c>
      <c r="B21">
        <v>0.28000000000000003</v>
      </c>
      <c r="E21" t="s">
        <v>7</v>
      </c>
      <c r="F21">
        <f>5*PI()/180</f>
        <v>8.7266462599716474E-2</v>
      </c>
      <c r="G21" t="s">
        <v>6</v>
      </c>
      <c r="I21" t="s">
        <v>14</v>
      </c>
      <c r="J21">
        <f ca="1">1000000*SUM(H1:N15)</f>
        <v>4290.6812614496976</v>
      </c>
    </row>
    <row r="22" spans="1:17">
      <c r="A22" t="s">
        <v>2</v>
      </c>
      <c r="B22">
        <f>E/(2*(1+nu))</f>
        <v>8203125000</v>
      </c>
      <c r="C22" t="s">
        <v>3</v>
      </c>
      <c r="E22" t="s">
        <v>8</v>
      </c>
      <c r="F22">
        <f>rhoL/L</f>
        <v>0.17453292519943295</v>
      </c>
      <c r="G22" t="s">
        <v>10</v>
      </c>
    </row>
  </sheetData>
  <mergeCells count="2">
    <mergeCell ref="A2:A14"/>
    <mergeCell ref="D18:P18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6"/>
  <sheetViews>
    <sheetView tabSelected="1" workbookViewId="0">
      <selection activeCell="R20" sqref="R20"/>
    </sheetView>
  </sheetViews>
  <sheetFormatPr baseColWidth="10" defaultRowHeight="15"/>
  <cols>
    <col min="2" max="2" width="11.85546875" bestFit="1" customWidth="1"/>
  </cols>
  <sheetData>
    <row r="1" spans="1:16">
      <c r="A1" s="12" t="s">
        <v>13</v>
      </c>
      <c r="B1" s="3">
        <f t="shared" ref="B1:B12" si="0">+B2+Delta</f>
        <v>2.9999999999999995E-2</v>
      </c>
      <c r="D1" s="4">
        <v>0</v>
      </c>
      <c r="E1" s="4">
        <v>0</v>
      </c>
      <c r="F1" s="4">
        <v>0</v>
      </c>
      <c r="G1" s="4">
        <v>0</v>
      </c>
      <c r="H1" s="4">
        <v>0</v>
      </c>
      <c r="I1" s="4">
        <v>0</v>
      </c>
      <c r="J1" s="4">
        <v>0</v>
      </c>
      <c r="K1" s="4">
        <v>0</v>
      </c>
      <c r="L1" s="4">
        <v>0</v>
      </c>
      <c r="M1" s="4">
        <v>0</v>
      </c>
      <c r="N1" s="4">
        <v>0</v>
      </c>
      <c r="O1" s="4">
        <v>0</v>
      </c>
      <c r="P1" s="4">
        <v>0</v>
      </c>
    </row>
    <row r="2" spans="1:16">
      <c r="A2" s="12"/>
      <c r="B2" s="3">
        <f t="shared" si="0"/>
        <v>2.7499999999999997E-2</v>
      </c>
      <c r="D2" s="4">
        <v>0</v>
      </c>
      <c r="E2" s="5">
        <f t="shared" ref="E2:O4" ca="1" si="1">(+F2+E1+D2+E3+2*G*theta*Delta^2)/4</f>
        <v>14688.830903192453</v>
      </c>
      <c r="F2" s="5">
        <f t="shared" ca="1" si="1"/>
        <v>21801.956814499958</v>
      </c>
      <c r="G2" s="5">
        <f t="shared" ca="1" si="1"/>
        <v>25735.758417929785</v>
      </c>
      <c r="H2" s="5">
        <f t="shared" ca="1" si="1"/>
        <v>28521.922506923969</v>
      </c>
      <c r="I2" s="5">
        <f t="shared" ca="1" si="1"/>
        <v>30821.35678462479</v>
      </c>
      <c r="J2" s="5">
        <f t="shared" ca="1" si="1"/>
        <v>31734.183786422451</v>
      </c>
      <c r="K2" s="5">
        <f t="shared" ca="1" si="1"/>
        <v>30821.356784624797</v>
      </c>
      <c r="L2" s="5">
        <f t="shared" ca="1" si="1"/>
        <v>28521.922506923969</v>
      </c>
      <c r="M2" s="5">
        <f t="shared" ca="1" si="1"/>
        <v>25735.758417929785</v>
      </c>
      <c r="N2" s="5">
        <f t="shared" ca="1" si="1"/>
        <v>21801.956814499958</v>
      </c>
      <c r="O2" s="5">
        <f t="shared" ca="1" si="1"/>
        <v>14688.830903192453</v>
      </c>
      <c r="P2" s="4">
        <v>0</v>
      </c>
    </row>
    <row r="3" spans="1:16">
      <c r="A3" s="12"/>
      <c r="B3" s="3">
        <f t="shared" si="0"/>
        <v>2.4999999999999998E-2</v>
      </c>
      <c r="D3" s="4">
        <v>0</v>
      </c>
      <c r="E3" s="5">
        <f t="shared" ca="1" si="1"/>
        <v>19056.924272937376</v>
      </c>
      <c r="F3" s="5">
        <f t="shared" ca="1" si="1"/>
        <v>28886.795411545121</v>
      </c>
      <c r="G3" s="5">
        <f t="shared" ca="1" si="1"/>
        <v>34722.711824962731</v>
      </c>
      <c r="H3" s="5">
        <f t="shared" ca="1" si="1"/>
        <v>39634.132299808814</v>
      </c>
      <c r="I3" s="5">
        <f t="shared" ca="1" si="1"/>
        <v>45132.878319820273</v>
      </c>
      <c r="J3" s="5">
        <f t="shared" ca="1" si="1"/>
        <v>47397.579051107743</v>
      </c>
      <c r="K3" s="5">
        <f t="shared" ca="1" si="1"/>
        <v>45132.87831982028</v>
      </c>
      <c r="L3" s="5">
        <f t="shared" ca="1" si="1"/>
        <v>39634.132299808822</v>
      </c>
      <c r="M3" s="5">
        <f t="shared" ca="1" si="1"/>
        <v>34722.711824962738</v>
      </c>
      <c r="N3" s="5">
        <f t="shared" ca="1" si="1"/>
        <v>28886.795411545121</v>
      </c>
      <c r="O3" s="5">
        <f t="shared" ca="1" si="1"/>
        <v>19056.924272937376</v>
      </c>
      <c r="P3" s="4">
        <v>0</v>
      </c>
    </row>
    <row r="4" spans="1:16">
      <c r="A4" s="12"/>
      <c r="B4" s="3">
        <f t="shared" si="0"/>
        <v>2.2499999999999999E-2</v>
      </c>
      <c r="D4" s="4">
        <v>0</v>
      </c>
      <c r="E4" s="5">
        <f t="shared" ca="1" si="1"/>
        <v>14755.628251679451</v>
      </c>
      <c r="F4" s="5">
        <f t="shared" ca="1" si="1"/>
        <v>22069.14620844795</v>
      </c>
      <c r="G4" s="5">
        <f t="shared" ca="1" si="1"/>
        <v>26737.718645234745</v>
      </c>
      <c r="H4" s="5">
        <f t="shared" ca="1" si="1"/>
        <v>32262.574022195826</v>
      </c>
      <c r="I4" s="5">
        <f t="shared" ca="1" si="1"/>
        <v>44782.00261840727</v>
      </c>
      <c r="J4" s="5">
        <f t="shared" ca="1" si="1"/>
        <v>49693.933253035517</v>
      </c>
      <c r="K4" s="5">
        <f t="shared" ca="1" si="1"/>
        <v>44782.00261840727</v>
      </c>
      <c r="L4" s="5">
        <f t="shared" ca="1" si="1"/>
        <v>32262.574022195826</v>
      </c>
      <c r="M4" s="5">
        <f t="shared" ca="1" si="1"/>
        <v>26737.718645234745</v>
      </c>
      <c r="N4" s="5">
        <f t="shared" ca="1" si="1"/>
        <v>22069.14620844795</v>
      </c>
      <c r="O4" s="5">
        <f t="shared" ca="1" si="1"/>
        <v>14755.628251679451</v>
      </c>
      <c r="P4" s="4">
        <v>0</v>
      </c>
    </row>
    <row r="5" spans="1:16">
      <c r="A5" s="12"/>
      <c r="B5" s="3">
        <f t="shared" si="0"/>
        <v>0.02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5">
        <f t="shared" ref="I5:K12" ca="1" si="2">(+J5+I4+H5+I6+2*G*theta*Delta^2)/4</f>
        <v>34142.182353245007</v>
      </c>
      <c r="J5" s="5">
        <f t="shared" ca="1" si="2"/>
        <v>43917.70619888731</v>
      </c>
      <c r="K5" s="5">
        <f t="shared" ca="1" si="2"/>
        <v>34142.182353245007</v>
      </c>
      <c r="L5" s="4">
        <v>0</v>
      </c>
      <c r="M5" s="4">
        <v>0</v>
      </c>
      <c r="N5" s="4">
        <v>0</v>
      </c>
      <c r="O5" s="4">
        <v>0</v>
      </c>
      <c r="P5" s="4">
        <v>0</v>
      </c>
    </row>
    <row r="6" spans="1:16">
      <c r="A6" s="12"/>
      <c r="B6" s="3">
        <f t="shared" si="0"/>
        <v>1.7500000000000002E-2</v>
      </c>
      <c r="D6" s="2" t="s">
        <v>11</v>
      </c>
      <c r="E6" s="2" t="s">
        <v>11</v>
      </c>
      <c r="F6" s="2" t="s">
        <v>11</v>
      </c>
      <c r="G6" s="2" t="s">
        <v>11</v>
      </c>
      <c r="H6" s="4">
        <v>0</v>
      </c>
      <c r="I6" s="5">
        <f t="shared" ca="1" si="2"/>
        <v>29972.578070352974</v>
      </c>
      <c r="J6" s="5">
        <f t="shared" ca="1" si="2"/>
        <v>39796.084310691236</v>
      </c>
      <c r="K6" s="5">
        <f t="shared" ca="1" si="2"/>
        <v>29972.578070352974</v>
      </c>
      <c r="L6" s="4">
        <v>0</v>
      </c>
      <c r="M6" s="2" t="s">
        <v>11</v>
      </c>
      <c r="N6" s="2" t="s">
        <v>11</v>
      </c>
      <c r="O6" s="2" t="s">
        <v>11</v>
      </c>
      <c r="P6" s="2" t="s">
        <v>11</v>
      </c>
    </row>
    <row r="7" spans="1:16">
      <c r="A7" s="12"/>
      <c r="B7" s="3">
        <f t="shared" si="0"/>
        <v>1.5000000000000001E-2</v>
      </c>
      <c r="D7" s="2" t="s">
        <v>11</v>
      </c>
      <c r="E7" s="2" t="s">
        <v>11</v>
      </c>
      <c r="F7" s="2" t="s">
        <v>11</v>
      </c>
      <c r="G7" s="2" t="s">
        <v>11</v>
      </c>
      <c r="H7" s="4">
        <v>0</v>
      </c>
      <c r="I7" s="5">
        <f t="shared" ca="1" si="2"/>
        <v>28055.603092143181</v>
      </c>
      <c r="J7" s="5">
        <f t="shared" ca="1" si="2"/>
        <v>37425.032377839212</v>
      </c>
      <c r="K7" s="5">
        <f t="shared" ca="1" si="2"/>
        <v>28055.603092143181</v>
      </c>
      <c r="L7" s="4">
        <v>0</v>
      </c>
      <c r="M7" s="2" t="s">
        <v>11</v>
      </c>
      <c r="N7" s="2" t="s">
        <v>11</v>
      </c>
      <c r="O7" s="2" t="s">
        <v>11</v>
      </c>
      <c r="P7" s="2" t="s">
        <v>11</v>
      </c>
    </row>
    <row r="8" spans="1:16">
      <c r="A8" s="12"/>
      <c r="B8" s="3">
        <f t="shared" si="0"/>
        <v>1.2500000000000001E-2</v>
      </c>
      <c r="D8" s="2" t="s">
        <v>11</v>
      </c>
      <c r="E8" s="2" t="s">
        <v>11</v>
      </c>
      <c r="F8" s="2" t="s">
        <v>11</v>
      </c>
      <c r="G8" s="2" t="s">
        <v>11</v>
      </c>
      <c r="H8" s="4">
        <v>0</v>
      </c>
      <c r="I8" s="5">
        <f t="shared" ca="1" si="2"/>
        <v>26928.359395048064</v>
      </c>
      <c r="J8" s="5">
        <f t="shared" ca="1" si="2"/>
        <v>35896.396491046784</v>
      </c>
      <c r="K8" s="5">
        <f t="shared" ca="1" si="2"/>
        <v>26928.359395048064</v>
      </c>
      <c r="L8" s="4">
        <v>0</v>
      </c>
      <c r="M8" s="2" t="s">
        <v>11</v>
      </c>
      <c r="N8" s="2" t="s">
        <v>11</v>
      </c>
      <c r="O8" s="2" t="s">
        <v>11</v>
      </c>
      <c r="P8" s="2" t="s">
        <v>11</v>
      </c>
    </row>
    <row r="9" spans="1:16">
      <c r="A9" s="12"/>
      <c r="B9" s="3">
        <f t="shared" si="0"/>
        <v>0.01</v>
      </c>
      <c r="D9" s="2" t="s">
        <v>11</v>
      </c>
      <c r="E9" s="2" t="s">
        <v>11</v>
      </c>
      <c r="F9" s="2" t="s">
        <v>11</v>
      </c>
      <c r="G9" s="2" t="s">
        <v>11</v>
      </c>
      <c r="H9" s="4">
        <v>0</v>
      </c>
      <c r="I9" s="5">
        <f t="shared" ca="1" si="2"/>
        <v>25864.995471669819</v>
      </c>
      <c r="J9" s="5">
        <f t="shared" ca="1" si="2"/>
        <v>34407.392270919307</v>
      </c>
      <c r="K9" s="5">
        <f t="shared" ca="1" si="2"/>
        <v>25864.995471669819</v>
      </c>
      <c r="L9" s="4">
        <v>0</v>
      </c>
      <c r="M9" s="2" t="s">
        <v>11</v>
      </c>
      <c r="N9" s="2" t="s">
        <v>11</v>
      </c>
      <c r="O9" s="2" t="s">
        <v>11</v>
      </c>
      <c r="P9" s="2" t="s">
        <v>11</v>
      </c>
    </row>
    <row r="10" spans="1:16">
      <c r="A10" s="12"/>
      <c r="B10" s="3">
        <f t="shared" si="0"/>
        <v>7.4999999999999997E-3</v>
      </c>
      <c r="D10" s="2" t="s">
        <v>11</v>
      </c>
      <c r="E10" s="2" t="s">
        <v>11</v>
      </c>
      <c r="F10" s="2" t="s">
        <v>11</v>
      </c>
      <c r="G10" s="2" t="s">
        <v>11</v>
      </c>
      <c r="H10" s="4">
        <v>0</v>
      </c>
      <c r="I10" s="5">
        <f t="shared" ca="1" si="2"/>
        <v>24227.787695379426</v>
      </c>
      <c r="J10" s="5">
        <f t="shared" ca="1" si="2"/>
        <v>32106.739123958323</v>
      </c>
      <c r="K10" s="5">
        <f t="shared" ca="1" si="2"/>
        <v>24227.787695379426</v>
      </c>
      <c r="L10" s="4">
        <v>0</v>
      </c>
      <c r="M10" s="2" t="s">
        <v>11</v>
      </c>
      <c r="N10" s="2" t="s">
        <v>11</v>
      </c>
      <c r="O10" s="2" t="s">
        <v>11</v>
      </c>
      <c r="P10" s="2" t="s">
        <v>11</v>
      </c>
    </row>
    <row r="11" spans="1:16">
      <c r="A11" s="12"/>
      <c r="B11" s="3">
        <f t="shared" si="0"/>
        <v>5.0000000000000001E-3</v>
      </c>
      <c r="D11" s="2" t="s">
        <v>11</v>
      </c>
      <c r="E11" s="2" t="s">
        <v>11</v>
      </c>
      <c r="F11" s="2" t="s">
        <v>11</v>
      </c>
      <c r="G11" s="2" t="s">
        <v>11</v>
      </c>
      <c r="H11" s="4">
        <v>0</v>
      </c>
      <c r="I11" s="5">
        <f t="shared" ca="1" si="2"/>
        <v>21042.973660557094</v>
      </c>
      <c r="J11" s="5">
        <f t="shared" ca="1" si="2"/>
        <v>27667.546308822668</v>
      </c>
      <c r="K11" s="5">
        <f t="shared" ca="1" si="2"/>
        <v>21042.973660557094</v>
      </c>
      <c r="L11" s="4">
        <v>0</v>
      </c>
      <c r="M11" s="2" t="s">
        <v>11</v>
      </c>
      <c r="N11" s="2" t="s">
        <v>11</v>
      </c>
      <c r="O11" s="2" t="s">
        <v>11</v>
      </c>
      <c r="P11" s="2" t="s">
        <v>11</v>
      </c>
    </row>
    <row r="12" spans="1:16">
      <c r="A12" s="12"/>
      <c r="B12" s="3">
        <f t="shared" si="0"/>
        <v>2.5000000000000001E-3</v>
      </c>
      <c r="D12" s="2" t="s">
        <v>11</v>
      </c>
      <c r="E12" s="2" t="s">
        <v>11</v>
      </c>
      <c r="F12" s="2" t="s">
        <v>11</v>
      </c>
      <c r="G12" s="2" t="s">
        <v>11</v>
      </c>
      <c r="H12" s="4">
        <v>0</v>
      </c>
      <c r="I12" s="5">
        <f t="shared" ca="1" si="2"/>
        <v>14380.118112693817</v>
      </c>
      <c r="J12" s="5">
        <f t="shared" ca="1" si="2"/>
        <v>18581.056264885694</v>
      </c>
      <c r="K12" s="5">
        <f t="shared" ca="1" si="2"/>
        <v>14380.118112693817</v>
      </c>
      <c r="L12" s="4">
        <v>0</v>
      </c>
      <c r="M12" s="2" t="s">
        <v>11</v>
      </c>
      <c r="N12" s="2" t="s">
        <v>11</v>
      </c>
      <c r="O12" s="2" t="s">
        <v>11</v>
      </c>
      <c r="P12" s="2" t="s">
        <v>11</v>
      </c>
    </row>
    <row r="13" spans="1:16">
      <c r="A13" s="12"/>
      <c r="B13" s="3">
        <v>0</v>
      </c>
      <c r="D13" s="2" t="s">
        <v>11</v>
      </c>
      <c r="E13" s="2" t="s">
        <v>11</v>
      </c>
      <c r="F13" s="2" t="s">
        <v>11</v>
      </c>
      <c r="G13" s="2" t="s">
        <v>11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2" t="s">
        <v>11</v>
      </c>
      <c r="N13" s="2" t="s">
        <v>11</v>
      </c>
      <c r="O13" s="2" t="s">
        <v>11</v>
      </c>
      <c r="P13" s="2" t="s">
        <v>11</v>
      </c>
    </row>
    <row r="15" spans="1:16">
      <c r="D15" s="3">
        <v>0</v>
      </c>
      <c r="E15" s="3">
        <f t="shared" ref="E15:P15" si="3">+D15+Delta</f>
        <v>2.5000000000000001E-3</v>
      </c>
      <c r="F15" s="3">
        <f t="shared" si="3"/>
        <v>5.0000000000000001E-3</v>
      </c>
      <c r="G15" s="3">
        <f t="shared" si="3"/>
        <v>7.4999999999999997E-3</v>
      </c>
      <c r="H15" s="3">
        <f t="shared" si="3"/>
        <v>0.01</v>
      </c>
      <c r="I15" s="3">
        <f t="shared" si="3"/>
        <v>1.2500000000000001E-2</v>
      </c>
      <c r="J15" s="3">
        <f t="shared" si="3"/>
        <v>1.5000000000000001E-2</v>
      </c>
      <c r="K15" s="3">
        <f t="shared" si="3"/>
        <v>1.7500000000000002E-2</v>
      </c>
      <c r="L15" s="3">
        <f t="shared" si="3"/>
        <v>0.02</v>
      </c>
      <c r="M15" s="3">
        <f t="shared" si="3"/>
        <v>2.2499999999999999E-2</v>
      </c>
      <c r="N15" s="3">
        <f t="shared" si="3"/>
        <v>2.4999999999999998E-2</v>
      </c>
      <c r="O15" s="3">
        <f t="shared" si="3"/>
        <v>2.7499999999999997E-2</v>
      </c>
      <c r="P15" s="3">
        <f t="shared" si="3"/>
        <v>2.9999999999999995E-2</v>
      </c>
    </row>
    <row r="16" spans="1:16">
      <c r="D16" s="13" t="s">
        <v>12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</sheetData>
  <mergeCells count="2">
    <mergeCell ref="A1:A13"/>
    <mergeCell ref="D16:P16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6"/>
  <sheetViews>
    <sheetView zoomScale="70" zoomScaleNormal="70" workbookViewId="0">
      <selection activeCell="M40" sqref="M40"/>
    </sheetView>
  </sheetViews>
  <sheetFormatPr baseColWidth="10" defaultRowHeight="15"/>
  <cols>
    <col min="2" max="2" width="11.85546875" bestFit="1" customWidth="1"/>
  </cols>
  <sheetData>
    <row r="1" spans="1:16">
      <c r="A1" s="12" t="s">
        <v>13</v>
      </c>
      <c r="B1" s="3">
        <f t="shared" ref="B1:B12" si="0">+B2+Delta</f>
        <v>2.9999999999999995E-2</v>
      </c>
      <c r="D1" s="4">
        <v>1</v>
      </c>
      <c r="E1" s="4">
        <f t="shared" ref="E1:N1" si="1">+F1+1</f>
        <v>48</v>
      </c>
      <c r="F1" s="4">
        <f t="shared" si="1"/>
        <v>47</v>
      </c>
      <c r="G1" s="4">
        <f t="shared" si="1"/>
        <v>46</v>
      </c>
      <c r="H1" s="4">
        <f t="shared" si="1"/>
        <v>45</v>
      </c>
      <c r="I1" s="4">
        <f t="shared" si="1"/>
        <v>44</v>
      </c>
      <c r="J1" s="4">
        <f t="shared" si="1"/>
        <v>43</v>
      </c>
      <c r="K1" s="4">
        <f t="shared" si="1"/>
        <v>42</v>
      </c>
      <c r="L1" s="4">
        <f t="shared" si="1"/>
        <v>41</v>
      </c>
      <c r="M1" s="4">
        <f t="shared" si="1"/>
        <v>40</v>
      </c>
      <c r="N1" s="4">
        <f t="shared" si="1"/>
        <v>39</v>
      </c>
      <c r="O1" s="4">
        <f>+P1+1</f>
        <v>38</v>
      </c>
      <c r="P1" s="4">
        <f t="shared" ref="P1:P3" si="2">+P2+1</f>
        <v>37</v>
      </c>
    </row>
    <row r="2" spans="1:16">
      <c r="A2" s="12"/>
      <c r="B2" s="3">
        <f t="shared" si="0"/>
        <v>2.7499999999999997E-2</v>
      </c>
      <c r="D2" s="4">
        <f>+D1+1</f>
        <v>2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4">
        <f t="shared" si="2"/>
        <v>36</v>
      </c>
    </row>
    <row r="3" spans="1:16">
      <c r="A3" s="12"/>
      <c r="B3" s="3">
        <f t="shared" si="0"/>
        <v>2.4999999999999998E-2</v>
      </c>
      <c r="D3" s="4">
        <f t="shared" ref="D3:D5" si="3">+D2+1</f>
        <v>3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4">
        <f t="shared" si="2"/>
        <v>35</v>
      </c>
    </row>
    <row r="4" spans="1:16">
      <c r="A4" s="12"/>
      <c r="B4" s="3">
        <f t="shared" si="0"/>
        <v>2.2499999999999999E-2</v>
      </c>
      <c r="D4" s="4">
        <f t="shared" si="3"/>
        <v>4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4">
        <f>+P5+1</f>
        <v>34</v>
      </c>
    </row>
    <row r="5" spans="1:16">
      <c r="A5" s="12"/>
      <c r="B5" s="3">
        <f t="shared" si="0"/>
        <v>0.02</v>
      </c>
      <c r="D5" s="4">
        <f t="shared" si="3"/>
        <v>5</v>
      </c>
      <c r="E5" s="4">
        <f>+D5+1</f>
        <v>6</v>
      </c>
      <c r="F5" s="4">
        <f t="shared" ref="F5:H5" si="4">+E5+1</f>
        <v>7</v>
      </c>
      <c r="G5" s="4">
        <f t="shared" si="4"/>
        <v>8</v>
      </c>
      <c r="H5" s="4">
        <f t="shared" si="4"/>
        <v>9</v>
      </c>
      <c r="I5" s="5"/>
      <c r="J5" s="5"/>
      <c r="K5" s="5"/>
      <c r="L5" s="4">
        <f t="shared" ref="L5:L11" si="5">+L6+1</f>
        <v>29</v>
      </c>
      <c r="M5" s="4">
        <f>+L5+1</f>
        <v>30</v>
      </c>
      <c r="N5" s="4">
        <f t="shared" ref="N5:P5" si="6">+M5+1</f>
        <v>31</v>
      </c>
      <c r="O5" s="4">
        <f t="shared" si="6"/>
        <v>32</v>
      </c>
      <c r="P5" s="4">
        <f t="shared" si="6"/>
        <v>33</v>
      </c>
    </row>
    <row r="6" spans="1:16">
      <c r="A6" s="12"/>
      <c r="B6" s="3">
        <f t="shared" si="0"/>
        <v>1.7500000000000002E-2</v>
      </c>
      <c r="D6" s="9"/>
      <c r="E6" s="9"/>
      <c r="F6" s="9"/>
      <c r="G6" s="9"/>
      <c r="H6" s="4">
        <f>+H5+1</f>
        <v>10</v>
      </c>
      <c r="I6" s="5"/>
      <c r="J6" s="5"/>
      <c r="K6" s="5"/>
      <c r="L6" s="4">
        <f t="shared" si="5"/>
        <v>28</v>
      </c>
      <c r="M6" s="9"/>
      <c r="N6" s="9"/>
      <c r="O6" s="9"/>
      <c r="P6" s="9"/>
    </row>
    <row r="7" spans="1:16">
      <c r="A7" s="12"/>
      <c r="B7" s="3">
        <f t="shared" si="0"/>
        <v>1.5000000000000001E-2</v>
      </c>
      <c r="D7" s="9"/>
      <c r="E7" s="9"/>
      <c r="F7" s="9"/>
      <c r="G7" s="9"/>
      <c r="H7" s="4">
        <f t="shared" ref="H7:H13" si="7">+H6+1</f>
        <v>11</v>
      </c>
      <c r="I7" s="5"/>
      <c r="J7" s="5"/>
      <c r="K7" s="5"/>
      <c r="L7" s="4">
        <f t="shared" si="5"/>
        <v>27</v>
      </c>
      <c r="M7" s="9"/>
      <c r="N7" s="9"/>
      <c r="O7" s="9"/>
      <c r="P7" s="9"/>
    </row>
    <row r="8" spans="1:16">
      <c r="A8" s="12"/>
      <c r="B8" s="3">
        <f t="shared" si="0"/>
        <v>1.2500000000000001E-2</v>
      </c>
      <c r="D8" s="9"/>
      <c r="E8" s="9"/>
      <c r="F8" s="9"/>
      <c r="G8" s="9"/>
      <c r="H8" s="4">
        <f t="shared" si="7"/>
        <v>12</v>
      </c>
      <c r="I8" s="5"/>
      <c r="J8" s="5"/>
      <c r="K8" s="5"/>
      <c r="L8" s="4">
        <f t="shared" si="5"/>
        <v>26</v>
      </c>
      <c r="M8" s="9"/>
      <c r="N8" s="9"/>
      <c r="O8" s="9"/>
      <c r="P8" s="9"/>
    </row>
    <row r="9" spans="1:16">
      <c r="A9" s="12"/>
      <c r="B9" s="3">
        <f t="shared" si="0"/>
        <v>0.01</v>
      </c>
      <c r="D9" s="9"/>
      <c r="E9" s="9"/>
      <c r="F9" s="9"/>
      <c r="G9" s="9"/>
      <c r="H9" s="4">
        <f t="shared" si="7"/>
        <v>13</v>
      </c>
      <c r="I9" s="5"/>
      <c r="J9" s="5"/>
      <c r="K9" s="5"/>
      <c r="L9" s="4">
        <f t="shared" si="5"/>
        <v>25</v>
      </c>
      <c r="M9" s="9"/>
      <c r="N9" s="9"/>
      <c r="O9" s="9"/>
      <c r="P9" s="9"/>
    </row>
    <row r="10" spans="1:16">
      <c r="A10" s="12"/>
      <c r="B10" s="3">
        <f t="shared" si="0"/>
        <v>7.4999999999999997E-3</v>
      </c>
      <c r="D10" s="9"/>
      <c r="E10" s="9"/>
      <c r="F10" s="9"/>
      <c r="G10" s="9"/>
      <c r="H10" s="4">
        <f t="shared" si="7"/>
        <v>14</v>
      </c>
      <c r="I10" s="5"/>
      <c r="J10" s="5"/>
      <c r="K10" s="5"/>
      <c r="L10" s="4">
        <f t="shared" si="5"/>
        <v>24</v>
      </c>
      <c r="M10" s="9"/>
      <c r="N10" s="9"/>
      <c r="O10" s="9"/>
      <c r="P10" s="9"/>
    </row>
    <row r="11" spans="1:16">
      <c r="A11" s="12"/>
      <c r="B11" s="3">
        <f t="shared" si="0"/>
        <v>5.0000000000000001E-3</v>
      </c>
      <c r="D11" s="9"/>
      <c r="E11" s="9"/>
      <c r="F11" s="9"/>
      <c r="G11" s="9"/>
      <c r="H11" s="4">
        <f t="shared" si="7"/>
        <v>15</v>
      </c>
      <c r="I11" s="5"/>
      <c r="J11" s="5"/>
      <c r="K11" s="5"/>
      <c r="L11" s="4">
        <f t="shared" si="5"/>
        <v>23</v>
      </c>
      <c r="M11" s="9"/>
      <c r="N11" s="9"/>
      <c r="O11" s="9"/>
      <c r="P11" s="9"/>
    </row>
    <row r="12" spans="1:16">
      <c r="A12" s="12"/>
      <c r="B12" s="3">
        <f t="shared" si="0"/>
        <v>2.5000000000000001E-3</v>
      </c>
      <c r="D12" s="9"/>
      <c r="E12" s="9"/>
      <c r="F12" s="9"/>
      <c r="G12" s="9"/>
      <c r="H12" s="4">
        <f t="shared" si="7"/>
        <v>16</v>
      </c>
      <c r="I12" s="5"/>
      <c r="J12" s="5"/>
      <c r="K12" s="5"/>
      <c r="L12" s="4">
        <f>+L13+1</f>
        <v>22</v>
      </c>
      <c r="M12" s="9"/>
      <c r="N12" s="9"/>
      <c r="O12" s="9"/>
      <c r="P12" s="9"/>
    </row>
    <row r="13" spans="1:16">
      <c r="A13" s="12"/>
      <c r="B13" s="3">
        <v>0</v>
      </c>
      <c r="D13" s="9"/>
      <c r="E13" s="9"/>
      <c r="F13" s="9"/>
      <c r="G13" s="9"/>
      <c r="H13" s="4">
        <f t="shared" si="7"/>
        <v>17</v>
      </c>
      <c r="I13" s="4">
        <f>+H13+1</f>
        <v>18</v>
      </c>
      <c r="J13" s="4">
        <f t="shared" ref="J13:L13" si="8">+I13+1</f>
        <v>19</v>
      </c>
      <c r="K13" s="4">
        <f t="shared" si="8"/>
        <v>20</v>
      </c>
      <c r="L13" s="4">
        <f t="shared" si="8"/>
        <v>21</v>
      </c>
      <c r="M13" s="9"/>
      <c r="N13" s="9"/>
      <c r="O13" s="9"/>
      <c r="P13" s="9"/>
    </row>
    <row r="15" spans="1:16">
      <c r="D15" s="3">
        <v>0</v>
      </c>
      <c r="E15" s="3">
        <f t="shared" ref="E15:P15" si="9">+D15+Delta</f>
        <v>2.5000000000000001E-3</v>
      </c>
      <c r="F15" s="3">
        <f t="shared" si="9"/>
        <v>5.0000000000000001E-3</v>
      </c>
      <c r="G15" s="3">
        <f t="shared" si="9"/>
        <v>7.4999999999999997E-3</v>
      </c>
      <c r="H15" s="3">
        <f t="shared" si="9"/>
        <v>0.01</v>
      </c>
      <c r="I15" s="3">
        <f t="shared" si="9"/>
        <v>1.2500000000000001E-2</v>
      </c>
      <c r="J15" s="3">
        <f t="shared" si="9"/>
        <v>1.5000000000000001E-2</v>
      </c>
      <c r="K15" s="3">
        <f t="shared" si="9"/>
        <v>1.7500000000000002E-2</v>
      </c>
      <c r="L15" s="3">
        <f t="shared" si="9"/>
        <v>0.02</v>
      </c>
      <c r="M15" s="3">
        <f t="shared" si="9"/>
        <v>2.2499999999999999E-2</v>
      </c>
      <c r="N15" s="3">
        <f t="shared" si="9"/>
        <v>2.4999999999999998E-2</v>
      </c>
      <c r="O15" s="3">
        <f t="shared" si="9"/>
        <v>2.7499999999999997E-2</v>
      </c>
      <c r="P15" s="3">
        <f t="shared" si="9"/>
        <v>2.9999999999999995E-2</v>
      </c>
    </row>
    <row r="16" spans="1:16">
      <c r="D16" s="13" t="s">
        <v>12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</row>
  </sheetData>
  <mergeCells count="2">
    <mergeCell ref="A1:A13"/>
    <mergeCell ref="D16:P16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10</vt:i4>
      </vt:variant>
    </vt:vector>
  </HeadingPairs>
  <TitlesOfParts>
    <vt:vector size="13" baseType="lpstr">
      <vt:lpstr>alabeo</vt:lpstr>
      <vt:lpstr>prandtl</vt:lpstr>
      <vt:lpstr>borde</vt:lpstr>
      <vt:lpstr>borde</vt:lpstr>
      <vt:lpstr>Delta</vt:lpstr>
      <vt:lpstr>E</vt:lpstr>
      <vt:lpstr>G</vt:lpstr>
      <vt:lpstr>L</vt:lpstr>
      <vt:lpstr>nu</vt:lpstr>
      <vt:lpstr>phi</vt:lpstr>
      <vt:lpstr>psi</vt:lpstr>
      <vt:lpstr>rhoL</vt:lpstr>
      <vt:lpstr>theta</vt:lpstr>
    </vt:vector>
  </TitlesOfParts>
  <Company>...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...</dc:creator>
  <cp:lastModifiedBy>Windows XP</cp:lastModifiedBy>
  <dcterms:created xsi:type="dcterms:W3CDTF">2009-11-06T21:35:01Z</dcterms:created>
  <dcterms:modified xsi:type="dcterms:W3CDTF">2009-11-08T14:05:15Z</dcterms:modified>
</cp:coreProperties>
</file>