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https://d.docs.live.net/de142ed542c83377/Desktop/Paper TTX SERDUX-MARCIM (JCID)/Análisis TTX/"/>
    </mc:Choice>
  </mc:AlternateContent>
  <xr:revisionPtr revIDLastSave="11" documentId="8_{426B1D9F-E684-40FD-98A1-FCD7C697C4C4}" xr6:coauthVersionLast="47" xr6:coauthVersionMax="47" xr10:uidLastSave="{4113BC0A-ED7C-4DE4-88A9-C45D9B56B3C1}"/>
  <bookViews>
    <workbookView xWindow="-108" yWindow="-108" windowWidth="23256" windowHeight="12576" xr2:uid="{00000000-000D-0000-FFFF-FFFF00000000}"/>
  </bookViews>
  <sheets>
    <sheet name="Análisis Variables" sheetId="5" r:id="rId1"/>
    <sheet name="Regresión" sheetId="9" r:id="rId2"/>
  </sheets>
  <definedNames>
    <definedName name="_xlnm.Print_Area" localSheetId="0">'Análisis Variables'!$A$1:$Z$97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7" i="5" l="1"/>
  <c r="D97" i="5"/>
  <c r="E97" i="5"/>
  <c r="F97" i="5"/>
  <c r="C97" i="5"/>
  <c r="H97" i="5"/>
  <c r="I97" i="5"/>
  <c r="J97" i="5"/>
  <c r="K97" i="5"/>
  <c r="L97" i="5"/>
  <c r="M97" i="5"/>
  <c r="N97" i="5"/>
  <c r="O97" i="5"/>
  <c r="G97" i="5"/>
  <c r="D82" i="5"/>
  <c r="E82" i="5"/>
  <c r="F82" i="5"/>
  <c r="G82" i="5"/>
  <c r="H82" i="5"/>
  <c r="I82" i="5"/>
  <c r="J82" i="5"/>
  <c r="K82" i="5"/>
  <c r="L82" i="5"/>
  <c r="M82" i="5"/>
  <c r="N82" i="5"/>
  <c r="O82" i="5"/>
  <c r="D83" i="5"/>
  <c r="E83" i="5"/>
  <c r="F83" i="5"/>
  <c r="G83" i="5"/>
  <c r="H83" i="5"/>
  <c r="I83" i="5"/>
  <c r="J83" i="5"/>
  <c r="K83" i="5"/>
  <c r="L83" i="5"/>
  <c r="M83" i="5"/>
  <c r="N83" i="5"/>
  <c r="O83" i="5"/>
  <c r="D84" i="5"/>
  <c r="E84" i="5"/>
  <c r="F84" i="5"/>
  <c r="G84" i="5"/>
  <c r="H84" i="5"/>
  <c r="I84" i="5"/>
  <c r="J84" i="5"/>
  <c r="K84" i="5"/>
  <c r="L84" i="5"/>
  <c r="M84" i="5"/>
  <c r="N84" i="5"/>
  <c r="O84" i="5"/>
  <c r="C84" i="5"/>
  <c r="C83" i="5"/>
  <c r="C82" i="5"/>
  <c r="I73" i="5"/>
  <c r="J73" i="5"/>
  <c r="K73" i="5"/>
  <c r="L73" i="5"/>
  <c r="M73" i="5"/>
  <c r="N73" i="5"/>
  <c r="O73" i="5"/>
  <c r="B94" i="5" l="1"/>
  <c r="B95" i="5"/>
  <c r="B96" i="5"/>
  <c r="G73" i="5"/>
  <c r="D73" i="5"/>
  <c r="F73" i="5"/>
  <c r="H73" i="5"/>
  <c r="C73" i="5"/>
  <c r="E73" i="5"/>
</calcChain>
</file>

<file path=xl/sharedStrings.xml><?xml version="1.0" encoding="utf-8"?>
<sst xmlns="http://schemas.openxmlformats.org/spreadsheetml/2006/main" count="196" uniqueCount="127">
  <si>
    <t>TÍTULO</t>
  </si>
  <si>
    <t>Analizar los factores determinantes en la satisfacción de los participantes en un Ejercicio TTX de Ciberseguridad Marítima.</t>
  </si>
  <si>
    <t>OBJETO DE ESTUDIO</t>
  </si>
  <si>
    <t>Evaluar la influencia de las características del participante y la dinámica del ejercicio en la satisfacción general del TTX de ciberseguridad marítima, utilizando un modelo de regresión multivariado y considerando distintos escenarios de análisis.</t>
  </si>
  <si>
    <t>OBJETIVOS ESPECÍFICOS</t>
  </si>
  <si>
    <t>1. Determinar qué variables individuales (experiencia previa y formación en ciberseguridad) tienen mayor impacto en la satisfacción del participante.
2. Evaluar la relación entre la percepción del desarrollo del ejercicio (claridad del facilitador, gestión del tiempo, calidad de los recursos, relevancia y complejidad del escenario, etc.) y la satisfacción general.
3. Construir escenarios de análisis (pesimista, optimista y tendencia) para proyectar mejoras en el diseño de futuros ejercicios TTX.</t>
  </si>
  <si>
    <t>METODOLOGÍA</t>
  </si>
  <si>
    <t>* Se empleó un modelo de regresión lineal múltiple, donde la variable dependiente es la satisfacción general (Y), y las variables independientes son las relacionadas con la experiencia previa del participante (X1-X4) y la percepción del ejercicio (X5-X13).
* Se construyeron tres escenarios de análisis prospectivo:
1. Escenario pesimista: Se simula un caso donde los participantes reportan bajos niveles de satisfacción debido a deficiencias en la ejecución del TTX.
2. Escenario optimista: Se modela un caso con alta satisfacción, identificando las condiciones óptimas que maximicen la experiencia del participante.
3. Escenario de tendencia: Se proyecta un caso basado en datos históricos y tendencias identificadas en la regresión.</t>
  </si>
  <si>
    <t>IDENTIFICACIÓN DE VARIABLES</t>
  </si>
  <si>
    <t>Variable</t>
  </si>
  <si>
    <t>Nombre</t>
  </si>
  <si>
    <t>Definición de la variable</t>
  </si>
  <si>
    <t>Pregunta orientadora de la recolección de información</t>
  </si>
  <si>
    <t>Rango</t>
  </si>
  <si>
    <t>Tipo</t>
  </si>
  <si>
    <t>Y</t>
  </si>
  <si>
    <t>Satisfacción General</t>
  </si>
  <si>
    <t>Nivel global de satisfacción percibida por los participantes respecto al ejercicio TTX, considerando todos los aspectos de la experiencia.</t>
  </si>
  <si>
    <t>Evalúe el nivel general de satisfacción con el TTX</t>
  </si>
  <si>
    <t>1 a 5</t>
  </si>
  <si>
    <t>Dependiente</t>
  </si>
  <si>
    <t>X1</t>
  </si>
  <si>
    <t>Participación en TTX</t>
  </si>
  <si>
    <t>Experiencia previa del participante en ejercicios de simulación de crisis o Tabletop Exercises (TTX), lo que puede influir en su percepción del ejercicio actual.</t>
  </si>
  <si>
    <t>¿Alguna vez había participado en un Tabletop Exercise - TTX o en algún ejercicio de simulación de crisis?</t>
  </si>
  <si>
    <t>0 o 1</t>
  </si>
  <si>
    <t>Independiente</t>
  </si>
  <si>
    <t>Variables relacionadas con el background del participante</t>
  </si>
  <si>
    <t>X2</t>
  </si>
  <si>
    <t>Participación en Simulaciones CS&amp;CD</t>
  </si>
  <si>
    <t>Antecedentes del participante en simulaciones de ciberseguridad y ciberdefensa, lo que podría afectar su familiaridad con los conceptos y dinámicas del TTX.</t>
  </si>
  <si>
    <t>¿Alguna vez había participado en un ejercicio de simulación de CIBERSEGURIDAD o CIBERDEFENSA?</t>
  </si>
  <si>
    <t>X3</t>
  </si>
  <si>
    <t>Participación en Simulaciones CS&amp;CD  Marítima</t>
  </si>
  <si>
    <t>Experiencia previa del participante en ejercicios de simulación específicamente enfocados en ciberseguridad y ciberdefensa en el ámbito marítimo.</t>
  </si>
  <si>
    <t>¿Alguna vez había participado en un ejercicio de simulación de CIBERSEGURIDAD o CIBERDEFENSA MARÍTIMA?</t>
  </si>
  <si>
    <t>X4</t>
  </si>
  <si>
    <t>Formación en Ciberseguridad y Ciberdefensa</t>
  </si>
  <si>
    <t>Nivel de formación académica, capacitación o entrenamiento (formal o informal) recibido por el participante en ciberseguridad y ciberdefensa.</t>
  </si>
  <si>
    <t>¿Ha recibido algun tipo de formación o entrenamiento en Ciberseguridad o Ciberdefensa (formal o informal)?</t>
  </si>
  <si>
    <t>X5</t>
  </si>
  <si>
    <t>Facilitador</t>
  </si>
  <si>
    <t>Claridad y efectividad de las instrucciones, orientación y asistencia proporcionadas por los facilitadores durante el desarrollo del TTX.</t>
  </si>
  <si>
    <t>¿Qué tan claras fueron las instrucciones y asistencia provista por los facilitadores? </t>
  </si>
  <si>
    <t>Variables relacionadas con el desarrollo del ejercicio</t>
  </si>
  <si>
    <t>X6</t>
  </si>
  <si>
    <t>Gestión del Tiempo</t>
  </si>
  <si>
    <t>Evaluación del manejo del tiempo en el ejercicio, incluyendo la distribución de actividades y la suficiencia del tiempo asignado para cada fase del TTX.</t>
  </si>
  <si>
    <t>¿Qué tan bien fue gestionado el tiempo durante el TTX?</t>
  </si>
  <si>
    <t>X7</t>
  </si>
  <si>
    <t>Recursos</t>
  </si>
  <si>
    <t>Calidad y suficiencia de los materiales proporcionados (ejemplo: booklet instructivo del juego) para facilitar la comprensión y el desarrollo del ejercicio.</t>
  </si>
  <si>
    <t>¿El booklet (instructivo del juego) entregado para el desarrollo del TTX contenía información suficiente para el desarrollo del juego?</t>
  </si>
  <si>
    <t>X8</t>
  </si>
  <si>
    <t>Relevancia del Escenario</t>
  </si>
  <si>
    <t>Pertinencia del TTX en relación con la concienciación sobre la seguridad marítima y su aplicabilidad al contexto operativo de los participantes.</t>
  </si>
  <si>
    <t>¿Qué tan relevante fue este TTX  de ciberseguridad marítima para el propósito de crear conciencia sobre la seguridad marítima?</t>
  </si>
  <si>
    <t>X9</t>
  </si>
  <si>
    <t>Información Relevante del Escenario</t>
  </si>
  <si>
    <t>Valor y utilidad de la información general proporcionada sobre el escenario para entender los eventos y sus implicaciones.</t>
  </si>
  <si>
    <t xml:space="preserve">¿Qué tan relevante fue la información general del escenario para comprender la situación y las implicaciones de cada evento? </t>
  </si>
  <si>
    <t>X10</t>
  </si>
  <si>
    <t>Entendimiento del Escenario</t>
  </si>
  <si>
    <t>Grado de comprensión del participante sobre el escenario presentado, considerando la información proporcionada en cada evento del ejercicio.</t>
  </si>
  <si>
    <t>¿Cómo calificaría su comprensión general del ESCENARIO presentado, considerando la información proporcionada por evento?</t>
  </si>
  <si>
    <t>X11</t>
  </si>
  <si>
    <t>Complejidad del Escenario</t>
  </si>
  <si>
    <t>Nivel de dificultad percibido del escenario en términos de la estructura del ejercicio, las variables involucradas y los desafíos presentados.</t>
  </si>
  <si>
    <t>¿Cómo calificaría la complejidad general del escenario?</t>
  </si>
  <si>
    <t>X12</t>
  </si>
  <si>
    <t>Nivel de Detalle del Escenario</t>
  </si>
  <si>
    <t>Precisión y especificidad de los elementos del escenario simulado, incluyendo la fidelidad de la representación de eventos y situaciones.</t>
  </si>
  <si>
    <t xml:space="preserve">¿Cómo percibió el nivel de detalle del escenario simulado? </t>
  </si>
  <si>
    <t>X13</t>
  </si>
  <si>
    <t>Habilidades</t>
  </si>
  <si>
    <t>Aplicabilidad de los conocimientos y habilidades adquiridos en el ejercicio a las responsabilidades laborales del participante en ciberseguridad marítima.</t>
  </si>
  <si>
    <t xml:space="preserve">¿Qué tan aplicables son las habilidades y conocimientos que ha adquirido a lo largo de este ejercicio de ciberseguridad marítima para sus responsabilidades laborales? </t>
  </si>
  <si>
    <t>FUENTE DE LOS DATOS</t>
  </si>
  <si>
    <t>ANALISIS EJERCICIO TTX - CIBERDEFENSA MARÍTIMA</t>
  </si>
  <si>
    <t>No</t>
  </si>
  <si>
    <t>Coeficientes</t>
  </si>
  <si>
    <t>Intercepto</t>
  </si>
  <si>
    <t>Coef. Correlación</t>
  </si>
  <si>
    <t>Estadísticas de la regresión</t>
  </si>
  <si>
    <t>Coeficiente de correlación múltiple</t>
  </si>
  <si>
    <t>Coeficiente de determinación R^2</t>
  </si>
  <si>
    <t>R^2  ajustado</t>
  </si>
  <si>
    <t>Error típico</t>
  </si>
  <si>
    <t>Observaciones</t>
  </si>
  <si>
    <t>ESCENARIOS DE ANÁLISIS</t>
  </si>
  <si>
    <t>Esc.</t>
  </si>
  <si>
    <t>Resumen</t>
  </si>
  <si>
    <t>ANÁLISIS DE VARIANZA</t>
  </si>
  <si>
    <t>Grados de libertad</t>
  </si>
  <si>
    <t>Suma de cuadrados</t>
  </si>
  <si>
    <t>Promedio de los cuadrados</t>
  </si>
  <si>
    <t>F</t>
  </si>
  <si>
    <t>Valor crítico de F</t>
  </si>
  <si>
    <t>Regresión</t>
  </si>
  <si>
    <t>Residuos</t>
  </si>
  <si>
    <t>Total</t>
  </si>
  <si>
    <t>Estadístico t</t>
  </si>
  <si>
    <t>Probabilidad</t>
  </si>
  <si>
    <t>Inferior 95%</t>
  </si>
  <si>
    <t>Superior 95%</t>
  </si>
  <si>
    <t>Inferior 95.0%</t>
  </si>
  <si>
    <t>Superior 95.0%</t>
  </si>
  <si>
    <t>Intercepción</t>
  </si>
  <si>
    <t>Variable X 1</t>
  </si>
  <si>
    <t>Variable X 2</t>
  </si>
  <si>
    <t>Variable X 3</t>
  </si>
  <si>
    <t>Variable X 4</t>
  </si>
  <si>
    <t>Variable X 5</t>
  </si>
  <si>
    <t>Variable X 6</t>
  </si>
  <si>
    <t>Variable X 7</t>
  </si>
  <si>
    <t>Variable X 8</t>
  </si>
  <si>
    <t>Variable X 9</t>
  </si>
  <si>
    <t>Variable X 10</t>
  </si>
  <si>
    <t>Variable X 11</t>
  </si>
  <si>
    <t>Variable X 12</t>
  </si>
  <si>
    <t>Variable X 13</t>
  </si>
  <si>
    <t>Los datos de este análisis prospectivo provienen de encuestas aplicadas a participantes internacionales de los Tabletop Exercises (TTX) de Argentina y Washington, D.C., realizados en 2024 como parte de la validación operacional del modelo SERDUX-MARCIM. Este modelo matemático y computacional fue desarrollado en el marco del proyecto de investigación doctoral MARCIM (Marco de Referencia para el Modelamiento y Simulación de Ciberdefensa Marítima a Nivel Estratégico), realizado por Diego Cabuya. El objetivo principal del proyecto MARCIM fue modelar y analizar la propagación de ciberataques en infraestructuras marítimas y críticas, proporcionando herramientas para mejorar la toma de decisiones estratégicas en ciberdefensa marítima (Cabuya-Padilla, 2024).</t>
  </si>
  <si>
    <t>Pessimistic</t>
  </si>
  <si>
    <t>Trend-based</t>
  </si>
  <si>
    <t>Optimistic</t>
  </si>
  <si>
    <t>Survey 1</t>
  </si>
  <si>
    <t>Hybrid Tabletop Exercise (TTX) based on a Mathematical Simulation-based Model for the Maritime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</si>
</sst>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
  </numFmts>
  <fonts count="13" x14ac:knownFonts="1">
    <font>
      <sz val="11"/>
      <color theme="1"/>
      <name val="Calibri"/>
      <family val="2"/>
      <scheme val="minor"/>
    </font>
    <font>
      <sz val="11"/>
      <color theme="1"/>
      <name val="Arial"/>
      <family val="2"/>
    </font>
    <font>
      <b/>
      <sz val="11"/>
      <color theme="1"/>
      <name val="Arial"/>
      <family val="2"/>
    </font>
    <font>
      <b/>
      <sz val="11"/>
      <color theme="1"/>
      <name val="Calibri"/>
      <family val="2"/>
      <scheme val="minor"/>
    </font>
    <font>
      <sz val="8"/>
      <name val="Calibri"/>
      <family val="2"/>
      <scheme val="minor"/>
    </font>
    <font>
      <sz val="10"/>
      <color theme="1"/>
      <name val="Calibri"/>
      <family val="2"/>
      <scheme val="minor"/>
    </font>
    <font>
      <sz val="10"/>
      <color theme="1"/>
      <name val="Arial"/>
      <family val="2"/>
    </font>
    <font>
      <b/>
      <sz val="10"/>
      <color theme="1"/>
      <name val="Arial"/>
      <family val="2"/>
    </font>
    <font>
      <b/>
      <sz val="10"/>
      <color theme="1"/>
      <name val="Calibri"/>
      <family val="2"/>
      <scheme val="minor"/>
    </font>
    <font>
      <sz val="11"/>
      <color theme="1"/>
      <name val="Calibri"/>
      <family val="2"/>
      <scheme val="minor"/>
    </font>
    <font>
      <i/>
      <sz val="11"/>
      <color theme="1"/>
      <name val="Calibri"/>
      <family val="2"/>
      <scheme val="minor"/>
    </font>
    <font>
      <sz val="9"/>
      <color theme="1"/>
      <name val="Arial"/>
      <family val="2"/>
    </font>
    <font>
      <b/>
      <sz val="16"/>
      <color theme="1"/>
      <name val="Calibri"/>
      <family val="2"/>
      <scheme val="minor"/>
    </font>
  </fonts>
  <fills count="9">
    <fill>
      <patternFill patternType="none"/>
    </fill>
    <fill>
      <patternFill patternType="gray125"/>
    </fill>
    <fill>
      <patternFill patternType="solid">
        <fgColor theme="5"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auto="1"/>
      </left>
      <right/>
      <top/>
      <bottom/>
      <diagonal/>
    </border>
  </borders>
  <cellStyleXfs count="2">
    <xf numFmtId="0" fontId="0" fillId="0" borderId="0"/>
    <xf numFmtId="9" fontId="9" fillId="0" borderId="0" applyFont="0" applyFill="0" applyBorder="0" applyAlignment="0" applyProtection="0"/>
  </cellStyleXfs>
  <cellXfs count="82">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2" fillId="0" borderId="1" xfId="0" applyFont="1" applyBorder="1" applyAlignment="1">
      <alignment horizontal="center" vertical="center"/>
    </xf>
    <xf numFmtId="0" fontId="5" fillId="0" borderId="0" xfId="0" applyFont="1"/>
    <xf numFmtId="0" fontId="5" fillId="0" borderId="0" xfId="0" applyFont="1" applyAlignment="1">
      <alignment horizontal="left"/>
    </xf>
    <xf numFmtId="0" fontId="6" fillId="0" borderId="0" xfId="0" applyFont="1" applyAlignment="1">
      <alignment horizontal="right"/>
    </xf>
    <xf numFmtId="0" fontId="8" fillId="0" borderId="1" xfId="0" applyFont="1" applyBorder="1" applyAlignment="1">
      <alignment horizontal="center" vertical="center"/>
    </xf>
    <xf numFmtId="0" fontId="7" fillId="4"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8" fillId="0" borderId="0" xfId="0" applyFont="1"/>
    <xf numFmtId="0" fontId="8" fillId="0" borderId="0" xfId="0" applyFont="1" applyAlignment="1">
      <alignment horizontal="left"/>
    </xf>
    <xf numFmtId="0" fontId="5" fillId="0" borderId="0" xfId="0" applyFont="1" applyAlignment="1">
      <alignment horizontal="justify" vertical="center" wrapText="1"/>
    </xf>
    <xf numFmtId="0" fontId="5" fillId="0" borderId="0" xfId="0" applyFont="1" applyAlignment="1">
      <alignment horizontal="justify" vertical="center"/>
    </xf>
    <xf numFmtId="2" fontId="5" fillId="0" borderId="0" xfId="0" applyNumberFormat="1" applyFont="1"/>
    <xf numFmtId="0" fontId="7" fillId="7" borderId="1" xfId="0" applyFont="1" applyFill="1" applyBorder="1" applyAlignment="1">
      <alignment horizontal="center" vertical="center"/>
    </xf>
    <xf numFmtId="1" fontId="11" fillId="0" borderId="1" xfId="0" applyNumberFormat="1" applyFont="1" applyBorder="1" applyAlignment="1">
      <alignment horizontal="center" vertical="center"/>
    </xf>
    <xf numFmtId="1" fontId="11" fillId="6" borderId="1" xfId="0" applyNumberFormat="1" applyFont="1" applyFill="1" applyBorder="1" applyAlignment="1">
      <alignment horizontal="center" vertical="center"/>
    </xf>
    <xf numFmtId="1" fontId="11" fillId="0" borderId="1" xfId="0" applyNumberFormat="1" applyFont="1" applyBorder="1" applyAlignment="1">
      <alignment horizontal="center" vertical="center" wrapText="1"/>
    </xf>
    <xf numFmtId="1" fontId="11" fillId="7" borderId="1" xfId="0" applyNumberFormat="1" applyFont="1" applyFill="1" applyBorder="1" applyAlignment="1">
      <alignment horizontal="center" vertical="center"/>
    </xf>
    <xf numFmtId="1" fontId="11" fillId="7" borderId="1" xfId="0" applyNumberFormat="1" applyFont="1" applyFill="1" applyBorder="1" applyAlignment="1">
      <alignment horizontal="center" vertical="center" wrapText="1"/>
    </xf>
    <xf numFmtId="0" fontId="0" fillId="0" borderId="6" xfId="0" applyBorder="1"/>
    <xf numFmtId="0" fontId="10" fillId="0" borderId="7" xfId="0" applyFont="1" applyBorder="1" applyAlignment="1">
      <alignment horizontal="center"/>
    </xf>
    <xf numFmtId="0" fontId="10" fillId="0" borderId="7" xfId="0" applyFont="1" applyBorder="1" applyAlignment="1">
      <alignment horizontal="centerContinuous"/>
    </xf>
    <xf numFmtId="164" fontId="0" fillId="0" borderId="1" xfId="0" applyNumberFormat="1" applyBorder="1"/>
    <xf numFmtId="1" fontId="6" fillId="0" borderId="1" xfId="0" applyNumberFormat="1" applyFont="1" applyBorder="1" applyAlignment="1">
      <alignment horizontal="center" vertical="center"/>
    </xf>
    <xf numFmtId="0" fontId="8" fillId="7"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5" borderId="1" xfId="0" applyFont="1" applyFill="1" applyBorder="1" applyAlignment="1">
      <alignment horizontal="center" vertical="center"/>
    </xf>
    <xf numFmtId="0" fontId="8" fillId="3" borderId="1" xfId="0" applyFont="1" applyFill="1" applyBorder="1" applyAlignment="1">
      <alignment horizontal="center" vertical="center"/>
    </xf>
    <xf numFmtId="0" fontId="8" fillId="5" borderId="1" xfId="0" applyFont="1" applyFill="1" applyBorder="1" applyAlignment="1">
      <alignment horizontal="center" vertical="center"/>
    </xf>
    <xf numFmtId="166" fontId="5" fillId="4" borderId="1" xfId="0" applyNumberFormat="1" applyFont="1" applyFill="1" applyBorder="1" applyAlignment="1">
      <alignment horizontal="center"/>
    </xf>
    <xf numFmtId="0" fontId="0" fillId="0" borderId="0" xfId="0" applyAlignment="1">
      <alignment vertical="center" wrapText="1"/>
    </xf>
    <xf numFmtId="0" fontId="10" fillId="0" borderId="0" xfId="0" applyFont="1" applyAlignment="1">
      <alignment horizontal="center" wrapText="1"/>
    </xf>
    <xf numFmtId="0" fontId="5" fillId="0" borderId="0" xfId="0" applyFont="1" applyAlignment="1">
      <alignment wrapText="1"/>
    </xf>
    <xf numFmtId="2" fontId="5" fillId="0" borderId="0" xfId="0" applyNumberFormat="1" applyFont="1" applyAlignment="1">
      <alignment wrapText="1"/>
    </xf>
    <xf numFmtId="0" fontId="0" fillId="0" borderId="0" xfId="0" applyAlignment="1">
      <alignment wrapText="1"/>
    </xf>
    <xf numFmtId="0" fontId="0" fillId="0" borderId="8" xfId="0" applyBorder="1" applyAlignment="1">
      <alignment horizontal="center" vertical="center"/>
    </xf>
    <xf numFmtId="0" fontId="5" fillId="0" borderId="8" xfId="0" applyFont="1" applyBorder="1"/>
    <xf numFmtId="0" fontId="0" fillId="0" borderId="5" xfId="0" applyBorder="1"/>
    <xf numFmtId="0" fontId="5" fillId="0" borderId="5" xfId="0" applyFont="1" applyBorder="1"/>
    <xf numFmtId="0" fontId="0" fillId="0" borderId="8" xfId="0" applyBorder="1"/>
    <xf numFmtId="0" fontId="10" fillId="0" borderId="8" xfId="0" applyFont="1" applyBorder="1"/>
    <xf numFmtId="0" fontId="3" fillId="0" borderId="8" xfId="0" applyFont="1" applyBorder="1"/>
    <xf numFmtId="165" fontId="0" fillId="0" borderId="1" xfId="0" applyNumberFormat="1" applyBorder="1" applyAlignment="1">
      <alignment vertical="center"/>
    </xf>
    <xf numFmtId="165" fontId="5" fillId="0" borderId="0" xfId="0" applyNumberFormat="1" applyFont="1" applyAlignment="1">
      <alignment vertical="center"/>
    </xf>
    <xf numFmtId="0" fontId="5" fillId="0" borderId="0" xfId="0" applyFont="1" applyAlignment="1">
      <alignment vertical="center"/>
    </xf>
    <xf numFmtId="10" fontId="5" fillId="8" borderId="1" xfId="1" applyNumberFormat="1" applyFont="1" applyFill="1" applyBorder="1" applyAlignment="1">
      <alignment vertical="center"/>
    </xf>
    <xf numFmtId="10" fontId="5" fillId="2" borderId="1" xfId="1" applyNumberFormat="1" applyFont="1" applyFill="1" applyBorder="1" applyAlignment="1">
      <alignment vertical="center"/>
    </xf>
    <xf numFmtId="10" fontId="5" fillId="7" borderId="1" xfId="1" applyNumberFormat="1" applyFont="1" applyFill="1" applyBorder="1" applyAlignment="1">
      <alignment vertical="center"/>
    </xf>
    <xf numFmtId="166" fontId="6" fillId="0" borderId="1" xfId="0" applyNumberFormat="1" applyFont="1" applyBorder="1" applyAlignment="1">
      <alignment horizontal="center" vertical="center"/>
    </xf>
    <xf numFmtId="0" fontId="0" fillId="0" borderId="6"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10" fillId="0" borderId="0" xfId="0" applyFont="1" applyAlignment="1">
      <alignment horizontal="center" wrapText="1"/>
    </xf>
    <xf numFmtId="0" fontId="3" fillId="0" borderId="1" xfId="0" applyFont="1" applyBorder="1" applyAlignment="1">
      <alignment horizontal="center" vertical="center"/>
    </xf>
    <xf numFmtId="0" fontId="10" fillId="0" borderId="0" xfId="0" applyFont="1" applyAlignment="1">
      <alignment horizontal="center"/>
    </xf>
    <xf numFmtId="0" fontId="8" fillId="0" borderId="5" xfId="0" applyFont="1" applyBorder="1" applyAlignment="1">
      <alignment horizontal="left"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 xfId="0" applyFont="1" applyBorder="1" applyAlignment="1">
      <alignment horizontal="justify" vertical="center"/>
    </xf>
    <xf numFmtId="0" fontId="8" fillId="0" borderId="1" xfId="0" applyFont="1" applyBorder="1" applyAlignment="1">
      <alignment horizontal="center"/>
    </xf>
    <xf numFmtId="0" fontId="8" fillId="0" borderId="1" xfId="0" applyFont="1" applyBorder="1" applyAlignment="1">
      <alignment horizontal="center" vertical="center"/>
    </xf>
    <xf numFmtId="0" fontId="5" fillId="7" borderId="1" xfId="0" applyFont="1" applyFill="1" applyBorder="1" applyAlignment="1">
      <alignment horizontal="center" vertical="center" wrapText="1"/>
    </xf>
    <xf numFmtId="0" fontId="5" fillId="7" borderId="1" xfId="0" applyFont="1" applyFill="1" applyBorder="1" applyAlignment="1">
      <alignment horizontal="center" vertical="center"/>
    </xf>
    <xf numFmtId="0" fontId="5" fillId="0" borderId="1" xfId="0" applyFont="1" applyBorder="1" applyAlignment="1">
      <alignment horizontal="justify" vertical="center" wrapText="1"/>
    </xf>
    <xf numFmtId="0" fontId="8" fillId="0" borderId="1" xfId="0" applyFont="1" applyBorder="1" applyAlignment="1">
      <alignment horizontal="center" vertical="center" wrapText="1"/>
    </xf>
    <xf numFmtId="0" fontId="5" fillId="7" borderId="3"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8" fillId="0" borderId="3" xfId="0" applyFont="1" applyBorder="1" applyAlignment="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5" fillId="3"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3" fillId="0" borderId="0" xfId="0" applyFont="1"/>
    <xf numFmtId="0" fontId="5" fillId="0" borderId="9" xfId="0" applyFont="1" applyBorder="1" applyAlignment="1">
      <alignment horizontal="justify" vertical="center" wrapText="1"/>
    </xf>
    <xf numFmtId="0" fontId="5" fillId="0" borderId="0" xfId="0" applyFont="1" applyBorder="1" applyAlignment="1">
      <alignment horizontal="justify" vertical="center" wrapText="1"/>
    </xf>
    <xf numFmtId="0" fontId="12" fillId="0" borderId="0" xfId="0" applyFont="1" applyAlignment="1">
      <alignment horizontal="center"/>
    </xf>
  </cellXfs>
  <cellStyles count="2">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CO" b="1"/>
              <a:t>Correlation Coefficients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7.3114790867211288E-2"/>
          <c:y val="0.16722970199565895"/>
          <c:w val="0.84643230198862374"/>
          <c:h val="0.61464704270543002"/>
        </c:manualLayout>
      </c:layout>
      <c:barChart>
        <c:barDir val="bar"/>
        <c:grouping val="clustered"/>
        <c:varyColors val="0"/>
        <c:ser>
          <c:idx val="1"/>
          <c:order val="1"/>
          <c:tx>
            <c:strRef>
              <c:f>'Análisis Variables'!$C$93</c:f>
              <c:strCache>
                <c:ptCount val="1"/>
                <c:pt idx="0">
                  <c:v>X1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Variables'!$A$73</c:f>
              <c:strCache>
                <c:ptCount val="1"/>
                <c:pt idx="0">
                  <c:v>Coef. Correlación</c:v>
                </c:pt>
              </c:strCache>
            </c:strRef>
          </c:cat>
          <c:val>
            <c:numRef>
              <c:f>'Análisis Variables'!$C$73</c:f>
              <c:numCache>
                <c:formatCode>0.00%</c:formatCode>
                <c:ptCount val="1"/>
                <c:pt idx="0">
                  <c:v>-0.26559698929458442</c:v>
                </c:pt>
              </c:numCache>
            </c:numRef>
          </c:val>
          <c:extLst>
            <c:ext xmlns:c16="http://schemas.microsoft.com/office/drawing/2014/chart" uri="{C3380CC4-5D6E-409C-BE32-E72D297353CC}">
              <c16:uniqueId val="{00000000-BE70-41C6-B7E9-6B9AC55BC80A}"/>
            </c:ext>
          </c:extLst>
        </c:ser>
        <c:ser>
          <c:idx val="2"/>
          <c:order val="2"/>
          <c:tx>
            <c:strRef>
              <c:f>'Análisis Variables'!$D$93</c:f>
              <c:strCache>
                <c:ptCount val="1"/>
                <c:pt idx="0">
                  <c:v>X2</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Variables'!$A$73</c:f>
              <c:strCache>
                <c:ptCount val="1"/>
                <c:pt idx="0">
                  <c:v>Coef. Correlación</c:v>
                </c:pt>
              </c:strCache>
            </c:strRef>
          </c:cat>
          <c:val>
            <c:numRef>
              <c:f>'Análisis Variables'!$D$73</c:f>
              <c:numCache>
                <c:formatCode>0.00%</c:formatCode>
                <c:ptCount val="1"/>
                <c:pt idx="0">
                  <c:v>0.11067009575280179</c:v>
                </c:pt>
              </c:numCache>
            </c:numRef>
          </c:val>
          <c:extLst>
            <c:ext xmlns:c16="http://schemas.microsoft.com/office/drawing/2014/chart" uri="{C3380CC4-5D6E-409C-BE32-E72D297353CC}">
              <c16:uniqueId val="{00000001-BE70-41C6-B7E9-6B9AC55BC80A}"/>
            </c:ext>
          </c:extLst>
        </c:ser>
        <c:ser>
          <c:idx val="3"/>
          <c:order val="3"/>
          <c:tx>
            <c:strRef>
              <c:f>'Análisis Variables'!$E$93</c:f>
              <c:strCache>
                <c:ptCount val="1"/>
                <c:pt idx="0">
                  <c:v>X3</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Variables'!$A$73</c:f>
              <c:strCache>
                <c:ptCount val="1"/>
                <c:pt idx="0">
                  <c:v>Coef. Correlación</c:v>
                </c:pt>
              </c:strCache>
            </c:strRef>
          </c:cat>
          <c:val>
            <c:numRef>
              <c:f>'Análisis Variables'!$E$73</c:f>
              <c:numCache>
                <c:formatCode>0.00%</c:formatCode>
                <c:ptCount val="1"/>
                <c:pt idx="0">
                  <c:v>6.7191314068339586E-2</c:v>
                </c:pt>
              </c:numCache>
            </c:numRef>
          </c:val>
          <c:extLst>
            <c:ext xmlns:c16="http://schemas.microsoft.com/office/drawing/2014/chart" uri="{C3380CC4-5D6E-409C-BE32-E72D297353CC}">
              <c16:uniqueId val="{00000002-BE70-41C6-B7E9-6B9AC55BC80A}"/>
            </c:ext>
          </c:extLst>
        </c:ser>
        <c:ser>
          <c:idx val="4"/>
          <c:order val="4"/>
          <c:tx>
            <c:strRef>
              <c:f>'Análisis Variables'!$F$93</c:f>
              <c:strCache>
                <c:ptCount val="1"/>
                <c:pt idx="0">
                  <c:v>X4</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Variables'!$A$73</c:f>
              <c:strCache>
                <c:ptCount val="1"/>
                <c:pt idx="0">
                  <c:v>Coef. Correlación</c:v>
                </c:pt>
              </c:strCache>
            </c:strRef>
          </c:cat>
          <c:val>
            <c:numRef>
              <c:f>'Análisis Variables'!$F$73</c:f>
              <c:numCache>
                <c:formatCode>0.00%</c:formatCode>
                <c:ptCount val="1"/>
                <c:pt idx="0">
                  <c:v>8.1951813708258908E-2</c:v>
                </c:pt>
              </c:numCache>
            </c:numRef>
          </c:val>
          <c:extLst>
            <c:ext xmlns:c16="http://schemas.microsoft.com/office/drawing/2014/chart" uri="{C3380CC4-5D6E-409C-BE32-E72D297353CC}">
              <c16:uniqueId val="{00000003-BE70-41C6-B7E9-6B9AC55BC80A}"/>
            </c:ext>
          </c:extLst>
        </c:ser>
        <c:ser>
          <c:idx val="5"/>
          <c:order val="5"/>
          <c:tx>
            <c:strRef>
              <c:f>'Análisis Variables'!$G$93</c:f>
              <c:strCache>
                <c:ptCount val="1"/>
                <c:pt idx="0">
                  <c:v>X5</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Variables'!$A$73</c:f>
              <c:strCache>
                <c:ptCount val="1"/>
                <c:pt idx="0">
                  <c:v>Coef. Correlación</c:v>
                </c:pt>
              </c:strCache>
            </c:strRef>
          </c:cat>
          <c:val>
            <c:numRef>
              <c:f>'Análisis Variables'!$G$73</c:f>
              <c:numCache>
                <c:formatCode>0.00%</c:formatCode>
                <c:ptCount val="1"/>
                <c:pt idx="0">
                  <c:v>0.66751122901503157</c:v>
                </c:pt>
              </c:numCache>
            </c:numRef>
          </c:val>
          <c:extLst>
            <c:ext xmlns:c16="http://schemas.microsoft.com/office/drawing/2014/chart" uri="{C3380CC4-5D6E-409C-BE32-E72D297353CC}">
              <c16:uniqueId val="{00000004-BE70-41C6-B7E9-6B9AC55BC80A}"/>
            </c:ext>
          </c:extLst>
        </c:ser>
        <c:ser>
          <c:idx val="6"/>
          <c:order val="6"/>
          <c:tx>
            <c:strRef>
              <c:f>'Análisis Variables'!$H$93</c:f>
              <c:strCache>
                <c:ptCount val="1"/>
                <c:pt idx="0">
                  <c:v>X6</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Variables'!$H$73</c:f>
              <c:numCache>
                <c:formatCode>0.00%</c:formatCode>
                <c:ptCount val="1"/>
                <c:pt idx="0">
                  <c:v>0.53818175793772882</c:v>
                </c:pt>
              </c:numCache>
            </c:numRef>
          </c:val>
          <c:extLst>
            <c:ext xmlns:c16="http://schemas.microsoft.com/office/drawing/2014/chart" uri="{C3380CC4-5D6E-409C-BE32-E72D297353CC}">
              <c16:uniqueId val="{00000005-BE70-41C6-B7E9-6B9AC55BC80A}"/>
            </c:ext>
          </c:extLst>
        </c:ser>
        <c:ser>
          <c:idx val="7"/>
          <c:order val="7"/>
          <c:tx>
            <c:strRef>
              <c:f>'Análisis Variables'!$I$93</c:f>
              <c:strCache>
                <c:ptCount val="1"/>
                <c:pt idx="0">
                  <c:v>X7</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Variables'!$I$73</c:f>
              <c:numCache>
                <c:formatCode>0.00%</c:formatCode>
                <c:ptCount val="1"/>
                <c:pt idx="0">
                  <c:v>0.81168396279132848</c:v>
                </c:pt>
              </c:numCache>
            </c:numRef>
          </c:val>
          <c:extLst>
            <c:ext xmlns:c16="http://schemas.microsoft.com/office/drawing/2014/chart" uri="{C3380CC4-5D6E-409C-BE32-E72D297353CC}">
              <c16:uniqueId val="{00000002-CC97-4929-9CE9-99728A1DCF4F}"/>
            </c:ext>
          </c:extLst>
        </c:ser>
        <c:ser>
          <c:idx val="8"/>
          <c:order val="8"/>
          <c:tx>
            <c:strRef>
              <c:f>'Análisis Variables'!$J$93</c:f>
              <c:strCache>
                <c:ptCount val="1"/>
                <c:pt idx="0">
                  <c:v>X8</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Variables'!$J$73</c:f>
              <c:numCache>
                <c:formatCode>0.00%</c:formatCode>
                <c:ptCount val="1"/>
                <c:pt idx="0">
                  <c:v>0.48869846030203529</c:v>
                </c:pt>
              </c:numCache>
            </c:numRef>
          </c:val>
          <c:extLst>
            <c:ext xmlns:c16="http://schemas.microsoft.com/office/drawing/2014/chart" uri="{C3380CC4-5D6E-409C-BE32-E72D297353CC}">
              <c16:uniqueId val="{00000003-CC97-4929-9CE9-99728A1DCF4F}"/>
            </c:ext>
          </c:extLst>
        </c:ser>
        <c:ser>
          <c:idx val="9"/>
          <c:order val="9"/>
          <c:tx>
            <c:strRef>
              <c:f>'Análisis Variables'!$K$93</c:f>
              <c:strCache>
                <c:ptCount val="1"/>
                <c:pt idx="0">
                  <c:v>X9</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Variables'!$K$73</c:f>
              <c:numCache>
                <c:formatCode>0.00%</c:formatCode>
                <c:ptCount val="1"/>
                <c:pt idx="0">
                  <c:v>0.60097738301738124</c:v>
                </c:pt>
              </c:numCache>
            </c:numRef>
          </c:val>
          <c:extLst>
            <c:ext xmlns:c16="http://schemas.microsoft.com/office/drawing/2014/chart" uri="{C3380CC4-5D6E-409C-BE32-E72D297353CC}">
              <c16:uniqueId val="{00000004-CC97-4929-9CE9-99728A1DCF4F}"/>
            </c:ext>
          </c:extLst>
        </c:ser>
        <c:ser>
          <c:idx val="10"/>
          <c:order val="10"/>
          <c:tx>
            <c:strRef>
              <c:f>'Análisis Variables'!$L$93</c:f>
              <c:strCache>
                <c:ptCount val="1"/>
                <c:pt idx="0">
                  <c:v>X10</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Variables'!$L$73</c:f>
              <c:numCache>
                <c:formatCode>0.00%</c:formatCode>
                <c:ptCount val="1"/>
                <c:pt idx="0">
                  <c:v>0.25585690131465771</c:v>
                </c:pt>
              </c:numCache>
            </c:numRef>
          </c:val>
          <c:extLst>
            <c:ext xmlns:c16="http://schemas.microsoft.com/office/drawing/2014/chart" uri="{C3380CC4-5D6E-409C-BE32-E72D297353CC}">
              <c16:uniqueId val="{00000005-CC97-4929-9CE9-99728A1DCF4F}"/>
            </c:ext>
          </c:extLst>
        </c:ser>
        <c:ser>
          <c:idx val="11"/>
          <c:order val="11"/>
          <c:tx>
            <c:strRef>
              <c:f>'Análisis Variables'!$M$93</c:f>
              <c:strCache>
                <c:ptCount val="1"/>
                <c:pt idx="0">
                  <c:v>X11</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Variables'!$M$73</c:f>
              <c:numCache>
                <c:formatCode>0.00%</c:formatCode>
                <c:ptCount val="1"/>
                <c:pt idx="0">
                  <c:v>0.29426989273108844</c:v>
                </c:pt>
              </c:numCache>
            </c:numRef>
          </c:val>
          <c:extLst>
            <c:ext xmlns:c16="http://schemas.microsoft.com/office/drawing/2014/chart" uri="{C3380CC4-5D6E-409C-BE32-E72D297353CC}">
              <c16:uniqueId val="{00000006-CC97-4929-9CE9-99728A1DCF4F}"/>
            </c:ext>
          </c:extLst>
        </c:ser>
        <c:ser>
          <c:idx val="12"/>
          <c:order val="12"/>
          <c:tx>
            <c:strRef>
              <c:f>'Análisis Variables'!$N$93</c:f>
              <c:strCache>
                <c:ptCount val="1"/>
                <c:pt idx="0">
                  <c:v>X12</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Variables'!$N$73</c:f>
              <c:numCache>
                <c:formatCode>0.00%</c:formatCode>
                <c:ptCount val="1"/>
                <c:pt idx="0">
                  <c:v>0.61993470371469561</c:v>
                </c:pt>
              </c:numCache>
            </c:numRef>
          </c:val>
          <c:extLst>
            <c:ext xmlns:c16="http://schemas.microsoft.com/office/drawing/2014/chart" uri="{C3380CC4-5D6E-409C-BE32-E72D297353CC}">
              <c16:uniqueId val="{00000007-CC97-4929-9CE9-99728A1DCF4F}"/>
            </c:ext>
          </c:extLst>
        </c:ser>
        <c:ser>
          <c:idx val="13"/>
          <c:order val="13"/>
          <c:tx>
            <c:strRef>
              <c:f>'Análisis Variables'!$O$93</c:f>
              <c:strCache>
                <c:ptCount val="1"/>
                <c:pt idx="0">
                  <c:v>X13</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Variables'!$O$73</c:f>
              <c:numCache>
                <c:formatCode>0.00%</c:formatCode>
                <c:ptCount val="1"/>
                <c:pt idx="0">
                  <c:v>0.13320000647469263</c:v>
                </c:pt>
              </c:numCache>
            </c:numRef>
          </c:val>
          <c:extLst>
            <c:ext xmlns:c16="http://schemas.microsoft.com/office/drawing/2014/chart" uri="{C3380CC4-5D6E-409C-BE32-E72D297353CC}">
              <c16:uniqueId val="{00000008-CC97-4929-9CE9-99728A1DCF4F}"/>
            </c:ext>
          </c:extLst>
        </c:ser>
        <c:dLbls>
          <c:showLegendKey val="0"/>
          <c:showVal val="0"/>
          <c:showCatName val="0"/>
          <c:showSerName val="0"/>
          <c:showPercent val="0"/>
          <c:showBubbleSize val="0"/>
        </c:dLbls>
        <c:gapWidth val="182"/>
        <c:axId val="882598072"/>
        <c:axId val="882601672"/>
        <c:extLst>
          <c:ext xmlns:c15="http://schemas.microsoft.com/office/drawing/2012/chart" uri="{02D57815-91ED-43cb-92C2-25804820EDAC}">
            <c15:filteredBarSeries>
              <c15:ser>
                <c:idx val="0"/>
                <c:order val="0"/>
                <c:tx>
                  <c:v>Series1</c:v>
                </c:tx>
                <c:spPr>
                  <a:solidFill>
                    <a:schemeClr val="accent1"/>
                  </a:solidFill>
                  <a:ln>
                    <a:noFill/>
                  </a:ln>
                  <a:effectLst/>
                </c:spPr>
                <c:invertIfNegative val="0"/>
                <c:cat>
                  <c:strRef>
                    <c:extLst>
                      <c:ext uri="{02D57815-91ED-43cb-92C2-25804820EDAC}">
                        <c15:formulaRef>
                          <c15:sqref>'Análisis Variables'!$A$73</c15:sqref>
                        </c15:formulaRef>
                      </c:ext>
                    </c:extLst>
                    <c:strCache>
                      <c:ptCount val="1"/>
                      <c:pt idx="0">
                        <c:v>Coef. Correlación</c:v>
                      </c:pt>
                    </c:strCache>
                  </c:strRef>
                </c:cat>
                <c:val>
                  <c:numRef>
                    <c:extLst>
                      <c:ext uri="{02D57815-91ED-43cb-92C2-25804820EDAC}">
                        <c15:formulaRef>
                          <c15:sqref>'Análisis Variables'!$B$73</c15:sqref>
                        </c15:formulaRef>
                      </c:ext>
                    </c:extLst>
                    <c:numCache>
                      <c:formatCode>General</c:formatCode>
                      <c:ptCount val="1"/>
                    </c:numCache>
                  </c:numRef>
                </c:val>
                <c:extLst>
                  <c:ext xmlns:c16="http://schemas.microsoft.com/office/drawing/2014/chart" uri="{C3380CC4-5D6E-409C-BE32-E72D297353CC}">
                    <c16:uniqueId val="{00000006-BE70-41C6-B7E9-6B9AC55BC80A}"/>
                  </c:ext>
                </c:extLst>
              </c15:ser>
            </c15:filteredBarSeries>
          </c:ext>
        </c:extLst>
      </c:barChart>
      <c:catAx>
        <c:axId val="882598072"/>
        <c:scaling>
          <c:orientation val="minMax"/>
        </c:scaling>
        <c:delete val="1"/>
        <c:axPos val="l"/>
        <c:numFmt formatCode="General" sourceLinked="1"/>
        <c:majorTickMark val="none"/>
        <c:minorTickMark val="none"/>
        <c:tickLblPos val="nextTo"/>
        <c:crossAx val="882601672"/>
        <c:crosses val="autoZero"/>
        <c:auto val="1"/>
        <c:lblAlgn val="ctr"/>
        <c:lblOffset val="100"/>
        <c:noMultiLvlLbl val="0"/>
      </c:catAx>
      <c:valAx>
        <c:axId val="882601672"/>
        <c:scaling>
          <c:orientation val="minMax"/>
          <c:max val="1"/>
          <c:min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O"/>
          </a:p>
        </c:txPr>
        <c:crossAx val="882598072"/>
        <c:crosses val="autoZero"/>
        <c:crossBetween val="between"/>
      </c:valAx>
      <c:spPr>
        <a:noFill/>
        <a:ln>
          <a:noFill/>
        </a:ln>
        <a:effectLst/>
      </c:spPr>
    </c:plotArea>
    <c:legend>
      <c:legendPos val="b"/>
      <c:layout>
        <c:manualLayout>
          <c:xMode val="edge"/>
          <c:yMode val="edge"/>
          <c:x val="4.7589646958074126E-2"/>
          <c:y val="0.8710787935537202"/>
          <c:w val="0.8999998291815271"/>
          <c:h val="6.9462102868345782E-2"/>
        </c:manualLayout>
      </c:layou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247821897666036"/>
          <c:y val="0.18980983111975477"/>
          <c:w val="0.44103648539133489"/>
          <c:h val="0.77103407152004266"/>
        </c:manualLayout>
      </c:layout>
      <c:radarChart>
        <c:radarStyle val="marker"/>
        <c:varyColors val="0"/>
        <c:ser>
          <c:idx val="0"/>
          <c:order val="0"/>
          <c:tx>
            <c:strRef>
              <c:f>'Análisis Variables'!$B$93</c:f>
              <c:strCache>
                <c:ptCount val="1"/>
                <c:pt idx="0">
                  <c:v>Y</c:v>
                </c:pt>
              </c:strCache>
            </c:strRef>
          </c:tx>
          <c:spPr>
            <a:ln w="28575" cap="rnd">
              <a:solidFill>
                <a:schemeClr val="accent1"/>
              </a:solidFill>
              <a:round/>
            </a:ln>
            <a:effectLst/>
          </c:spPr>
          <c:marker>
            <c:symbol val="none"/>
          </c:marker>
          <c:dPt>
            <c:idx val="0"/>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1-1585-4BE2-9B6C-510B017E8501}"/>
              </c:ext>
            </c:extLst>
          </c:dPt>
          <c:dPt>
            <c:idx val="1"/>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3-1585-4BE2-9B6C-510B017E8501}"/>
              </c:ext>
            </c:extLst>
          </c:dPt>
          <c:dPt>
            <c:idx val="2"/>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5-1585-4BE2-9B6C-510B017E8501}"/>
              </c:ext>
            </c:extLst>
          </c:dPt>
          <c:dPt>
            <c:idx val="3"/>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6-FDDF-4313-AC23-777E5B38A474}"/>
              </c:ext>
            </c:extLst>
          </c:dPt>
          <c:dLbls>
            <c:dLbl>
              <c:idx val="0"/>
              <c:layout>
                <c:manualLayout>
                  <c:x val="2.7024413439662196E-2"/>
                  <c:y val="3.78097957146672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85-4BE2-9B6C-510B017E8501}"/>
                </c:ext>
              </c:extLst>
            </c:dLbl>
            <c:dLbl>
              <c:idx val="1"/>
              <c:layout>
                <c:manualLayout>
                  <c:x val="-3.4723585848633436E-2"/>
                  <c:y val="-4.86125596782589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85-4BE2-9B6C-510B017E8501}"/>
                </c:ext>
              </c:extLst>
            </c:dLbl>
            <c:dLbl>
              <c:idx val="2"/>
              <c:layout>
                <c:manualLayout>
                  <c:x val="3.274204946136048E-2"/>
                  <c:y val="-7.29478379363654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85-4BE2-9B6C-510B017E8501}"/>
                </c:ext>
              </c:extLst>
            </c:dLbl>
            <c:dLbl>
              <c:idx val="3"/>
              <c:layout>
                <c:manualLayout>
                  <c:x val="5.2757949755973393E-2"/>
                  <c:y val="-4.57865540910676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DDF-4313-AC23-777E5B38A474}"/>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Variables'!$A$94:$A$97</c:f>
              <c:strCache>
                <c:ptCount val="4"/>
                <c:pt idx="0">
                  <c:v>Pessimistic</c:v>
                </c:pt>
                <c:pt idx="1">
                  <c:v>Trend-based</c:v>
                </c:pt>
                <c:pt idx="2">
                  <c:v>Optimistic</c:v>
                </c:pt>
                <c:pt idx="3">
                  <c:v>Survey 1</c:v>
                </c:pt>
              </c:strCache>
            </c:strRef>
          </c:cat>
          <c:val>
            <c:numRef>
              <c:f>'Análisis Variables'!$B$94:$B$97</c:f>
              <c:numCache>
                <c:formatCode>0.0</c:formatCode>
                <c:ptCount val="4"/>
                <c:pt idx="0">
                  <c:v>2.8165094402589905</c:v>
                </c:pt>
                <c:pt idx="1">
                  <c:v>3.8320746704684354</c:v>
                </c:pt>
                <c:pt idx="2">
                  <c:v>4.7842009962856444</c:v>
                </c:pt>
                <c:pt idx="3">
                  <c:v>4.6388888888888893</c:v>
                </c:pt>
              </c:numCache>
            </c:numRef>
          </c:val>
          <c:extLst>
            <c:ext xmlns:c16="http://schemas.microsoft.com/office/drawing/2014/chart" uri="{C3380CC4-5D6E-409C-BE32-E72D297353CC}">
              <c16:uniqueId val="{00000006-1585-4BE2-9B6C-510B017E8501}"/>
            </c:ext>
          </c:extLst>
        </c:ser>
        <c:dLbls>
          <c:showLegendKey val="0"/>
          <c:showVal val="0"/>
          <c:showCatName val="0"/>
          <c:showSerName val="0"/>
          <c:showPercent val="0"/>
          <c:showBubbleSize val="0"/>
        </c:dLbls>
        <c:axId val="1072990240"/>
        <c:axId val="1072994200"/>
      </c:radarChart>
      <c:catAx>
        <c:axId val="107299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s-CO"/>
          </a:p>
        </c:txPr>
        <c:crossAx val="1072994200"/>
        <c:crosses val="autoZero"/>
        <c:auto val="1"/>
        <c:lblAlgn val="ctr"/>
        <c:lblOffset val="100"/>
        <c:noMultiLvlLbl val="0"/>
      </c:catAx>
      <c:valAx>
        <c:axId val="1072994200"/>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7299024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CO" b="1"/>
              <a:t>Independent</a:t>
            </a:r>
            <a:r>
              <a:rPr lang="es-CO" b="1" baseline="0"/>
              <a:t> </a:t>
            </a:r>
            <a:r>
              <a:rPr lang="es-CO" b="1"/>
              <a:t>Variables (X) </a:t>
            </a:r>
          </a:p>
        </c:rich>
      </c:tx>
      <c:layout>
        <c:manualLayout>
          <c:xMode val="edge"/>
          <c:yMode val="edge"/>
          <c:x val="0.23724497528748137"/>
          <c:y val="3.487012024242513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0.21276276998535726"/>
          <c:y val="0.17088236312709781"/>
          <c:w val="0.44043832772953034"/>
          <c:h val="0.76362968779485907"/>
        </c:manualLayout>
      </c:layout>
      <c:radarChart>
        <c:radarStyle val="marker"/>
        <c:varyColors val="0"/>
        <c:ser>
          <c:idx val="0"/>
          <c:order val="0"/>
          <c:tx>
            <c:strRef>
              <c:f>'Análisis Variables'!$A$94</c:f>
              <c:strCache>
                <c:ptCount val="1"/>
                <c:pt idx="0">
                  <c:v>Pessimistic</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'Análisis Variables'!$G$93:$O$93</c:f>
              <c:strCache>
                <c:ptCount val="9"/>
                <c:pt idx="0">
                  <c:v>X5</c:v>
                </c:pt>
                <c:pt idx="1">
                  <c:v>X6</c:v>
                </c:pt>
                <c:pt idx="2">
                  <c:v>X7</c:v>
                </c:pt>
                <c:pt idx="3">
                  <c:v>X8</c:v>
                </c:pt>
                <c:pt idx="4">
                  <c:v>X9</c:v>
                </c:pt>
                <c:pt idx="5">
                  <c:v>X10</c:v>
                </c:pt>
                <c:pt idx="6">
                  <c:v>X11</c:v>
                </c:pt>
                <c:pt idx="7">
                  <c:v>X12</c:v>
                </c:pt>
                <c:pt idx="8">
                  <c:v>X13</c:v>
                </c:pt>
              </c:strCache>
            </c:strRef>
          </c:cat>
          <c:val>
            <c:numRef>
              <c:f>'Análisis Variables'!$G$94:$O$94</c:f>
              <c:numCache>
                <c:formatCode>0</c:formatCode>
                <c:ptCount val="9"/>
                <c:pt idx="0">
                  <c:v>3</c:v>
                </c:pt>
                <c:pt idx="1">
                  <c:v>3</c:v>
                </c:pt>
                <c:pt idx="2">
                  <c:v>3</c:v>
                </c:pt>
                <c:pt idx="3">
                  <c:v>3</c:v>
                </c:pt>
                <c:pt idx="4">
                  <c:v>3</c:v>
                </c:pt>
                <c:pt idx="5">
                  <c:v>2</c:v>
                </c:pt>
                <c:pt idx="6">
                  <c:v>1</c:v>
                </c:pt>
                <c:pt idx="7">
                  <c:v>2</c:v>
                </c:pt>
                <c:pt idx="8">
                  <c:v>1</c:v>
                </c:pt>
              </c:numCache>
            </c:numRef>
          </c:val>
          <c:extLst>
            <c:ext xmlns:c16="http://schemas.microsoft.com/office/drawing/2014/chart" uri="{C3380CC4-5D6E-409C-BE32-E72D297353CC}">
              <c16:uniqueId val="{00000000-2706-4C0B-BFD3-B2063BDA051C}"/>
            </c:ext>
          </c:extLst>
        </c:ser>
        <c:ser>
          <c:idx val="1"/>
          <c:order val="1"/>
          <c:tx>
            <c:strRef>
              <c:f>'Análisis Variables'!$A$95</c:f>
              <c:strCache>
                <c:ptCount val="1"/>
                <c:pt idx="0">
                  <c:v>Trend-based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'Análisis Variables'!$G$93:$O$93</c:f>
              <c:strCache>
                <c:ptCount val="9"/>
                <c:pt idx="0">
                  <c:v>X5</c:v>
                </c:pt>
                <c:pt idx="1">
                  <c:v>X6</c:v>
                </c:pt>
                <c:pt idx="2">
                  <c:v>X7</c:v>
                </c:pt>
                <c:pt idx="3">
                  <c:v>X8</c:v>
                </c:pt>
                <c:pt idx="4">
                  <c:v>X9</c:v>
                </c:pt>
                <c:pt idx="5">
                  <c:v>X10</c:v>
                </c:pt>
                <c:pt idx="6">
                  <c:v>X11</c:v>
                </c:pt>
                <c:pt idx="7">
                  <c:v>X12</c:v>
                </c:pt>
                <c:pt idx="8">
                  <c:v>X13</c:v>
                </c:pt>
              </c:strCache>
            </c:strRef>
          </c:cat>
          <c:val>
            <c:numRef>
              <c:f>'Análisis Variables'!$G$95:$O$95</c:f>
              <c:numCache>
                <c:formatCode>0</c:formatCode>
                <c:ptCount val="9"/>
                <c:pt idx="0">
                  <c:v>4</c:v>
                </c:pt>
                <c:pt idx="1">
                  <c:v>4</c:v>
                </c:pt>
                <c:pt idx="2">
                  <c:v>4</c:v>
                </c:pt>
                <c:pt idx="3">
                  <c:v>4</c:v>
                </c:pt>
                <c:pt idx="4">
                  <c:v>4</c:v>
                </c:pt>
                <c:pt idx="5">
                  <c:v>4</c:v>
                </c:pt>
                <c:pt idx="6">
                  <c:v>3</c:v>
                </c:pt>
                <c:pt idx="7">
                  <c:v>3</c:v>
                </c:pt>
                <c:pt idx="8">
                  <c:v>2</c:v>
                </c:pt>
              </c:numCache>
            </c:numRef>
          </c:val>
          <c:extLst>
            <c:ext xmlns:c16="http://schemas.microsoft.com/office/drawing/2014/chart" uri="{C3380CC4-5D6E-409C-BE32-E72D297353CC}">
              <c16:uniqueId val="{00000001-2706-4C0B-BFD3-B2063BDA051C}"/>
            </c:ext>
          </c:extLst>
        </c:ser>
        <c:ser>
          <c:idx val="2"/>
          <c:order val="2"/>
          <c:tx>
            <c:strRef>
              <c:f>'Análisis Variables'!$A$96</c:f>
              <c:strCache>
                <c:ptCount val="1"/>
                <c:pt idx="0">
                  <c:v>Optimistic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'Análisis Variables'!$G$93:$O$93</c:f>
              <c:strCache>
                <c:ptCount val="9"/>
                <c:pt idx="0">
                  <c:v>X5</c:v>
                </c:pt>
                <c:pt idx="1">
                  <c:v>X6</c:v>
                </c:pt>
                <c:pt idx="2">
                  <c:v>X7</c:v>
                </c:pt>
                <c:pt idx="3">
                  <c:v>X8</c:v>
                </c:pt>
                <c:pt idx="4">
                  <c:v>X9</c:v>
                </c:pt>
                <c:pt idx="5">
                  <c:v>X10</c:v>
                </c:pt>
                <c:pt idx="6">
                  <c:v>X11</c:v>
                </c:pt>
                <c:pt idx="7">
                  <c:v>X12</c:v>
                </c:pt>
                <c:pt idx="8">
                  <c:v>X13</c:v>
                </c:pt>
              </c:strCache>
            </c:strRef>
          </c:cat>
          <c:val>
            <c:numRef>
              <c:f>'Análisis Variables'!$G$96:$O$96</c:f>
              <c:numCache>
                <c:formatCode>0</c:formatCode>
                <c:ptCount val="9"/>
                <c:pt idx="0">
                  <c:v>5</c:v>
                </c:pt>
                <c:pt idx="1">
                  <c:v>4</c:v>
                </c:pt>
                <c:pt idx="2">
                  <c:v>5</c:v>
                </c:pt>
                <c:pt idx="3">
                  <c:v>5</c:v>
                </c:pt>
                <c:pt idx="4">
                  <c:v>4</c:v>
                </c:pt>
                <c:pt idx="5">
                  <c:v>4</c:v>
                </c:pt>
                <c:pt idx="6">
                  <c:v>4</c:v>
                </c:pt>
                <c:pt idx="7">
                  <c:v>4</c:v>
                </c:pt>
                <c:pt idx="8">
                  <c:v>3</c:v>
                </c:pt>
              </c:numCache>
            </c:numRef>
          </c:val>
          <c:extLst>
            <c:ext xmlns:c16="http://schemas.microsoft.com/office/drawing/2014/chart" uri="{C3380CC4-5D6E-409C-BE32-E72D297353CC}">
              <c16:uniqueId val="{00000002-2706-4C0B-BFD3-B2063BDA051C}"/>
            </c:ext>
          </c:extLst>
        </c:ser>
        <c:ser>
          <c:idx val="3"/>
          <c:order val="3"/>
          <c:tx>
            <c:strRef>
              <c:f>'Análisis Variables'!$A$97</c:f>
              <c:strCache>
                <c:ptCount val="1"/>
                <c:pt idx="0">
                  <c:v>Survey 1</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'Análisis Variables'!$G$97:$O$97</c:f>
              <c:numCache>
                <c:formatCode>0.0</c:formatCode>
                <c:ptCount val="9"/>
                <c:pt idx="0">
                  <c:v>4.583333333333333</c:v>
                </c:pt>
                <c:pt idx="1">
                  <c:v>4.4444444444444446</c:v>
                </c:pt>
                <c:pt idx="2">
                  <c:v>4.5555555555555554</c:v>
                </c:pt>
                <c:pt idx="3">
                  <c:v>4.833333333333333</c:v>
                </c:pt>
                <c:pt idx="4">
                  <c:v>4.666666666666667</c:v>
                </c:pt>
                <c:pt idx="5">
                  <c:v>4.5555555555555554</c:v>
                </c:pt>
                <c:pt idx="6">
                  <c:v>4.0277777777777777</c:v>
                </c:pt>
                <c:pt idx="7">
                  <c:v>4.416666666666667</c:v>
                </c:pt>
                <c:pt idx="8">
                  <c:v>4.416666666666667</c:v>
                </c:pt>
              </c:numCache>
            </c:numRef>
          </c:val>
          <c:extLst>
            <c:ext xmlns:c16="http://schemas.microsoft.com/office/drawing/2014/chart" uri="{C3380CC4-5D6E-409C-BE32-E72D297353CC}">
              <c16:uniqueId val="{00000000-8A79-4A97-A637-1D4B540A5B9E}"/>
            </c:ext>
          </c:extLst>
        </c:ser>
        <c:dLbls>
          <c:showLegendKey val="0"/>
          <c:showVal val="0"/>
          <c:showCatName val="0"/>
          <c:showSerName val="0"/>
          <c:showPercent val="0"/>
          <c:showBubbleSize val="0"/>
        </c:dLbls>
        <c:axId val="995756352"/>
        <c:axId val="995755272"/>
      </c:radarChart>
      <c:catAx>
        <c:axId val="995756352"/>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s-CO"/>
          </a:p>
        </c:txPr>
        <c:crossAx val="995755272"/>
        <c:crosses val="autoZero"/>
        <c:auto val="1"/>
        <c:lblAlgn val="ctr"/>
        <c:lblOffset val="100"/>
        <c:noMultiLvlLbl val="0"/>
      </c:catAx>
      <c:valAx>
        <c:axId val="995755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O"/>
          </a:p>
        </c:txPr>
        <c:crossAx val="995756352"/>
        <c:crosses val="autoZero"/>
        <c:crossBetween val="between"/>
      </c:valAx>
      <c:spPr>
        <a:noFill/>
        <a:ln>
          <a:noFill/>
        </a:ln>
        <a:effectLst/>
      </c:spPr>
    </c:plotArea>
    <c:legend>
      <c:legendPos val="r"/>
      <c:layout>
        <c:manualLayout>
          <c:xMode val="edge"/>
          <c:yMode val="edge"/>
          <c:x val="0.7100775122411479"/>
          <c:y val="0.36335672041485373"/>
          <c:w val="0.21262709402160909"/>
          <c:h val="0.30457439533024455"/>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CO"/>
              <a:t>Variables Background</a:t>
            </a:r>
            <a:r>
              <a:rPr lang="es-CO" baseline="0"/>
              <a:t> Participante</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0.21276276998535726"/>
          <c:y val="0.17088236312709781"/>
          <c:w val="0.44043832772953034"/>
          <c:h val="0.76362968779485907"/>
        </c:manualLayout>
      </c:layout>
      <c:radarChart>
        <c:radarStyle val="marker"/>
        <c:varyColors val="0"/>
        <c:ser>
          <c:idx val="0"/>
          <c:order val="0"/>
          <c:tx>
            <c:strRef>
              <c:f>'Análisis Variables'!$A$94</c:f>
              <c:strCache>
                <c:ptCount val="1"/>
                <c:pt idx="0">
                  <c:v>Pessimistic</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'Análisis Variables'!$C$93:$F$93</c:f>
              <c:strCache>
                <c:ptCount val="4"/>
                <c:pt idx="0">
                  <c:v>X1</c:v>
                </c:pt>
                <c:pt idx="1">
                  <c:v>X2</c:v>
                </c:pt>
                <c:pt idx="2">
                  <c:v>X3</c:v>
                </c:pt>
                <c:pt idx="3">
                  <c:v>X4</c:v>
                </c:pt>
              </c:strCache>
            </c:strRef>
          </c:cat>
          <c:val>
            <c:numRef>
              <c:f>'Análisis Variables'!$C$94:$F$94</c:f>
              <c:numCache>
                <c:formatCode>0</c:formatCode>
                <c:ptCount val="4"/>
                <c:pt idx="0">
                  <c:v>1</c:v>
                </c:pt>
                <c:pt idx="1">
                  <c:v>0</c:v>
                </c:pt>
                <c:pt idx="2">
                  <c:v>0</c:v>
                </c:pt>
                <c:pt idx="3">
                  <c:v>0</c:v>
                </c:pt>
              </c:numCache>
            </c:numRef>
          </c:val>
          <c:extLst>
            <c:ext xmlns:c16="http://schemas.microsoft.com/office/drawing/2014/chart" uri="{C3380CC4-5D6E-409C-BE32-E72D297353CC}">
              <c16:uniqueId val="{00000000-1392-4CD9-B24C-C4574BD20046}"/>
            </c:ext>
          </c:extLst>
        </c:ser>
        <c:ser>
          <c:idx val="1"/>
          <c:order val="1"/>
          <c:tx>
            <c:strRef>
              <c:f>'Análisis Variables'!$A$95</c:f>
              <c:strCache>
                <c:ptCount val="1"/>
                <c:pt idx="0">
                  <c:v>Trend-based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'Análisis Variables'!$C$93:$F$93</c:f>
              <c:strCache>
                <c:ptCount val="4"/>
                <c:pt idx="0">
                  <c:v>X1</c:v>
                </c:pt>
                <c:pt idx="1">
                  <c:v>X2</c:v>
                </c:pt>
                <c:pt idx="2">
                  <c:v>X3</c:v>
                </c:pt>
                <c:pt idx="3">
                  <c:v>X4</c:v>
                </c:pt>
              </c:strCache>
            </c:strRef>
          </c:cat>
          <c:val>
            <c:numRef>
              <c:f>'Análisis Variables'!$C$95:$F$95</c:f>
              <c:numCache>
                <c:formatCode>0</c:formatCode>
                <c:ptCount val="4"/>
                <c:pt idx="0">
                  <c:v>1</c:v>
                </c:pt>
                <c:pt idx="1">
                  <c:v>0</c:v>
                </c:pt>
                <c:pt idx="2">
                  <c:v>0</c:v>
                </c:pt>
                <c:pt idx="3">
                  <c:v>1</c:v>
                </c:pt>
              </c:numCache>
            </c:numRef>
          </c:val>
          <c:extLst>
            <c:ext xmlns:c16="http://schemas.microsoft.com/office/drawing/2014/chart" uri="{C3380CC4-5D6E-409C-BE32-E72D297353CC}">
              <c16:uniqueId val="{00000001-1392-4CD9-B24C-C4574BD20046}"/>
            </c:ext>
          </c:extLst>
        </c:ser>
        <c:ser>
          <c:idx val="2"/>
          <c:order val="2"/>
          <c:tx>
            <c:strRef>
              <c:f>'Análisis Variables'!$A$96</c:f>
              <c:strCache>
                <c:ptCount val="1"/>
                <c:pt idx="0">
                  <c:v>Optimistic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'Análisis Variables'!$C$93:$F$93</c:f>
              <c:strCache>
                <c:ptCount val="4"/>
                <c:pt idx="0">
                  <c:v>X1</c:v>
                </c:pt>
                <c:pt idx="1">
                  <c:v>X2</c:v>
                </c:pt>
                <c:pt idx="2">
                  <c:v>X3</c:v>
                </c:pt>
                <c:pt idx="3">
                  <c:v>X4</c:v>
                </c:pt>
              </c:strCache>
            </c:strRef>
          </c:cat>
          <c:val>
            <c:numRef>
              <c:f>'Análisis Variables'!$C$96:$F$96</c:f>
              <c:numCache>
                <c:formatCode>0</c:formatCode>
                <c:ptCount val="4"/>
                <c:pt idx="0">
                  <c:v>1</c:v>
                </c:pt>
                <c:pt idx="1">
                  <c:v>1</c:v>
                </c:pt>
                <c:pt idx="2">
                  <c:v>1</c:v>
                </c:pt>
                <c:pt idx="3">
                  <c:v>1</c:v>
                </c:pt>
              </c:numCache>
            </c:numRef>
          </c:val>
          <c:extLst>
            <c:ext xmlns:c16="http://schemas.microsoft.com/office/drawing/2014/chart" uri="{C3380CC4-5D6E-409C-BE32-E72D297353CC}">
              <c16:uniqueId val="{00000002-1392-4CD9-B24C-C4574BD20046}"/>
            </c:ext>
          </c:extLst>
        </c:ser>
        <c:dLbls>
          <c:showLegendKey val="0"/>
          <c:showVal val="0"/>
          <c:showCatName val="0"/>
          <c:showSerName val="0"/>
          <c:showPercent val="0"/>
          <c:showBubbleSize val="0"/>
        </c:dLbls>
        <c:axId val="995756352"/>
        <c:axId val="995755272"/>
      </c:radarChart>
      <c:catAx>
        <c:axId val="995756352"/>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O"/>
          </a:p>
        </c:txPr>
        <c:crossAx val="995755272"/>
        <c:crosses val="autoZero"/>
        <c:auto val="1"/>
        <c:lblAlgn val="ctr"/>
        <c:lblOffset val="100"/>
        <c:noMultiLvlLbl val="0"/>
      </c:catAx>
      <c:valAx>
        <c:axId val="995755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O"/>
          </a:p>
        </c:txPr>
        <c:crossAx val="99575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159378</xdr:colOff>
      <xdr:row>29</xdr:row>
      <xdr:rowOff>97971</xdr:rowOff>
    </xdr:from>
    <xdr:to>
      <xdr:col>26</xdr:col>
      <xdr:colOff>39700</xdr:colOff>
      <xdr:row>47</xdr:row>
      <xdr:rowOff>184417</xdr:rowOff>
    </xdr:to>
    <xdr:graphicFrame macro="">
      <xdr:nvGraphicFramePr>
        <xdr:cNvPr id="5" name="Gráfico 4">
          <a:extLst>
            <a:ext uri="{FF2B5EF4-FFF2-40B4-BE49-F238E27FC236}">
              <a16:creationId xmlns:a16="http://schemas.microsoft.com/office/drawing/2014/main" id="{7A98C7E8-1F82-4E17-86DB-1B1BBBD7F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140234</xdr:colOff>
      <xdr:row>80</xdr:row>
      <xdr:rowOff>20094</xdr:rowOff>
    </xdr:from>
    <xdr:to>
      <xdr:col>26</xdr:col>
      <xdr:colOff>116543</xdr:colOff>
      <xdr:row>100</xdr:row>
      <xdr:rowOff>8965</xdr:rowOff>
    </xdr:to>
    <xdr:graphicFrame macro="">
      <xdr:nvGraphicFramePr>
        <xdr:cNvPr id="6" name="Gráfico 5">
          <a:extLst>
            <a:ext uri="{FF2B5EF4-FFF2-40B4-BE49-F238E27FC236}">
              <a16:creationId xmlns:a16="http://schemas.microsoft.com/office/drawing/2014/main" id="{23158B43-0759-45DC-A519-87778773F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151117</xdr:colOff>
      <xdr:row>63</xdr:row>
      <xdr:rowOff>156884</xdr:rowOff>
    </xdr:from>
    <xdr:to>
      <xdr:col>25</xdr:col>
      <xdr:colOff>459120</xdr:colOff>
      <xdr:row>79</xdr:row>
      <xdr:rowOff>201705</xdr:rowOff>
    </xdr:to>
    <xdr:graphicFrame macro="">
      <xdr:nvGraphicFramePr>
        <xdr:cNvPr id="2" name="Gráfico 1">
          <a:extLst>
            <a:ext uri="{FF2B5EF4-FFF2-40B4-BE49-F238E27FC236}">
              <a16:creationId xmlns:a16="http://schemas.microsoft.com/office/drawing/2014/main" id="{B6E8FD86-5FB5-40EF-A00D-B00CD794E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89646</xdr:colOff>
      <xdr:row>48</xdr:row>
      <xdr:rowOff>107580</xdr:rowOff>
    </xdr:from>
    <xdr:to>
      <xdr:col>25</xdr:col>
      <xdr:colOff>448234</xdr:colOff>
      <xdr:row>63</xdr:row>
      <xdr:rowOff>80684</xdr:rowOff>
    </xdr:to>
    <xdr:graphicFrame macro="">
      <xdr:nvGraphicFramePr>
        <xdr:cNvPr id="7" name="Gráfico 6">
          <a:extLst>
            <a:ext uri="{FF2B5EF4-FFF2-40B4-BE49-F238E27FC236}">
              <a16:creationId xmlns:a16="http://schemas.microsoft.com/office/drawing/2014/main" id="{35F01EDA-9911-140C-1920-E65D5368A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DFD52-BD84-48C9-A261-331FBEEDF4FD}">
  <sheetPr>
    <pageSetUpPr fitToPage="1"/>
  </sheetPr>
  <dimension ref="A1:BB97"/>
  <sheetViews>
    <sheetView tabSelected="1" topLeftCell="A24" zoomScale="85" zoomScaleNormal="85" workbookViewId="0">
      <selection activeCell="AD28" sqref="AD28"/>
    </sheetView>
  </sheetViews>
  <sheetFormatPr baseColWidth="10" defaultColWidth="9.109375" defaultRowHeight="14.4" x14ac:dyDescent="0.3"/>
  <cols>
    <col min="1" max="1" width="12.6640625" style="2" customWidth="1"/>
    <col min="2" max="45" width="7.109375" style="4" customWidth="1"/>
    <col min="46" max="48" width="7.6640625" customWidth="1"/>
  </cols>
  <sheetData>
    <row r="1" spans="1:29" ht="21" x14ac:dyDescent="0.4">
      <c r="A1" s="81" t="s">
        <v>126</v>
      </c>
      <c r="B1" s="81"/>
      <c r="C1" s="81"/>
      <c r="D1" s="81"/>
      <c r="E1" s="81"/>
      <c r="F1" s="81"/>
      <c r="G1" s="81"/>
      <c r="H1" s="81"/>
      <c r="I1" s="81"/>
      <c r="J1" s="81"/>
      <c r="K1" s="81"/>
      <c r="L1" s="81"/>
      <c r="M1" s="81"/>
      <c r="N1" s="81"/>
      <c r="O1" s="81"/>
      <c r="P1" s="81"/>
      <c r="Q1" s="81"/>
      <c r="R1" s="81"/>
      <c r="S1" s="81"/>
      <c r="T1" s="81"/>
      <c r="U1" s="81"/>
      <c r="V1" s="81"/>
      <c r="W1" s="81"/>
      <c r="X1" s="81"/>
      <c r="Y1" s="81"/>
      <c r="Z1" s="81"/>
    </row>
    <row r="2" spans="1:29" x14ac:dyDescent="0.3">
      <c r="A2" s="11" t="s">
        <v>0</v>
      </c>
    </row>
    <row r="3" spans="1:29" ht="28.2" customHeight="1" x14ac:dyDescent="0.3">
      <c r="A3" s="63" t="s">
        <v>1</v>
      </c>
      <c r="B3" s="63"/>
      <c r="C3" s="63"/>
      <c r="D3" s="63"/>
      <c r="E3" s="63"/>
      <c r="F3" s="63"/>
      <c r="G3" s="63"/>
      <c r="H3" s="63"/>
      <c r="I3" s="63"/>
      <c r="J3" s="63"/>
      <c r="K3" s="63"/>
      <c r="L3" s="63"/>
      <c r="M3" s="63"/>
      <c r="N3" s="63"/>
      <c r="O3" s="63"/>
      <c r="P3" s="63"/>
      <c r="Q3" s="63"/>
      <c r="R3" s="63"/>
      <c r="S3" s="63"/>
      <c r="T3" s="63"/>
    </row>
    <row r="4" spans="1:29" x14ac:dyDescent="0.3">
      <c r="A4" s="11" t="s">
        <v>2</v>
      </c>
    </row>
    <row r="5" spans="1:29" ht="37.200000000000003" customHeight="1" x14ac:dyDescent="0.3">
      <c r="A5" s="68" t="s">
        <v>3</v>
      </c>
      <c r="B5" s="63"/>
      <c r="C5" s="63"/>
      <c r="D5" s="63"/>
      <c r="E5" s="63"/>
      <c r="F5" s="63"/>
      <c r="G5" s="63"/>
      <c r="H5" s="63"/>
      <c r="I5" s="63"/>
      <c r="J5" s="63"/>
      <c r="K5" s="63"/>
      <c r="L5" s="63"/>
      <c r="M5" s="63"/>
      <c r="N5" s="63"/>
      <c r="O5" s="63"/>
      <c r="P5" s="63"/>
      <c r="Q5" s="63"/>
      <c r="R5" s="63"/>
      <c r="S5" s="63"/>
      <c r="T5" s="63"/>
    </row>
    <row r="6" spans="1:29" x14ac:dyDescent="0.3">
      <c r="A6" s="11" t="s">
        <v>4</v>
      </c>
    </row>
    <row r="7" spans="1:29" ht="58.8" customHeight="1" x14ac:dyDescent="0.3">
      <c r="A7" s="68" t="s">
        <v>5</v>
      </c>
      <c r="B7" s="63"/>
      <c r="C7" s="63"/>
      <c r="D7" s="63"/>
      <c r="E7" s="63"/>
      <c r="F7" s="63"/>
      <c r="G7" s="63"/>
      <c r="H7" s="63"/>
      <c r="I7" s="63"/>
      <c r="J7" s="63"/>
      <c r="K7" s="63"/>
      <c r="L7" s="63"/>
      <c r="M7" s="63"/>
      <c r="N7" s="63"/>
      <c r="O7" s="63"/>
      <c r="P7" s="63"/>
      <c r="Q7" s="63"/>
      <c r="R7" s="63"/>
      <c r="S7" s="63"/>
      <c r="T7" s="63"/>
    </row>
    <row r="8" spans="1:29" x14ac:dyDescent="0.3">
      <c r="A8" s="11" t="s">
        <v>6</v>
      </c>
    </row>
    <row r="9" spans="1:29" ht="85.2" customHeight="1" x14ac:dyDescent="0.3">
      <c r="A9" s="68" t="s">
        <v>7</v>
      </c>
      <c r="B9" s="63"/>
      <c r="C9" s="63"/>
      <c r="D9" s="63"/>
      <c r="E9" s="63"/>
      <c r="F9" s="63"/>
      <c r="G9" s="63"/>
      <c r="H9" s="63"/>
      <c r="I9" s="63"/>
      <c r="J9" s="63"/>
      <c r="K9" s="63"/>
      <c r="L9" s="63"/>
      <c r="M9" s="63"/>
      <c r="N9" s="63"/>
      <c r="O9" s="63"/>
      <c r="P9" s="63"/>
      <c r="Q9" s="63"/>
      <c r="R9" s="63"/>
      <c r="S9" s="63"/>
      <c r="T9" s="63"/>
    </row>
    <row r="10" spans="1:29" ht="13.95" customHeight="1" x14ac:dyDescent="0.3">
      <c r="A10" s="13"/>
      <c r="B10" s="14"/>
      <c r="C10" s="14"/>
      <c r="D10" s="14"/>
      <c r="E10" s="14"/>
      <c r="F10" s="14"/>
      <c r="G10" s="14"/>
      <c r="H10" s="14"/>
      <c r="I10" s="14"/>
      <c r="J10" s="14"/>
      <c r="K10" s="14"/>
      <c r="L10" s="14"/>
      <c r="M10" s="14"/>
      <c r="N10" s="14"/>
      <c r="O10" s="14"/>
      <c r="P10" s="14"/>
      <c r="Q10" s="14"/>
      <c r="R10" s="14"/>
      <c r="S10" s="14"/>
      <c r="T10" s="14"/>
    </row>
    <row r="11" spans="1:29" x14ac:dyDescent="0.3">
      <c r="A11" s="12" t="s">
        <v>8</v>
      </c>
    </row>
    <row r="12" spans="1:29" ht="14.4" customHeight="1" x14ac:dyDescent="0.3">
      <c r="A12" s="7" t="s">
        <v>9</v>
      </c>
      <c r="B12" s="69" t="s">
        <v>10</v>
      </c>
      <c r="C12" s="65"/>
      <c r="D12" s="65"/>
      <c r="E12" s="65"/>
      <c r="F12" s="73" t="s">
        <v>11</v>
      </c>
      <c r="G12" s="74"/>
      <c r="H12" s="74"/>
      <c r="I12" s="74"/>
      <c r="J12" s="74"/>
      <c r="K12" s="74"/>
      <c r="L12" s="74"/>
      <c r="M12" s="75"/>
      <c r="N12" s="73" t="s">
        <v>12</v>
      </c>
      <c r="O12" s="74"/>
      <c r="P12" s="74"/>
      <c r="Q12" s="74"/>
      <c r="R12" s="74"/>
      <c r="S12" s="74"/>
      <c r="T12" s="75"/>
      <c r="U12" s="64" t="s">
        <v>13</v>
      </c>
      <c r="V12" s="64"/>
      <c r="W12" s="65" t="s">
        <v>14</v>
      </c>
      <c r="X12" s="65"/>
    </row>
    <row r="13" spans="1:29" ht="40.200000000000003" customHeight="1" x14ac:dyDescent="0.3">
      <c r="A13" s="27" t="s">
        <v>15</v>
      </c>
      <c r="B13" s="66" t="s">
        <v>16</v>
      </c>
      <c r="C13" s="66"/>
      <c r="D13" s="66"/>
      <c r="E13" s="66"/>
      <c r="F13" s="70" t="s">
        <v>17</v>
      </c>
      <c r="G13" s="71"/>
      <c r="H13" s="71"/>
      <c r="I13" s="71"/>
      <c r="J13" s="71"/>
      <c r="K13" s="71"/>
      <c r="L13" s="71"/>
      <c r="M13" s="72"/>
      <c r="N13" s="70" t="s">
        <v>18</v>
      </c>
      <c r="O13" s="71"/>
      <c r="P13" s="71"/>
      <c r="Q13" s="71"/>
      <c r="R13" s="71"/>
      <c r="S13" s="71"/>
      <c r="T13" s="72"/>
      <c r="U13" s="66" t="s">
        <v>19</v>
      </c>
      <c r="V13" s="66"/>
      <c r="W13" s="67" t="s">
        <v>20</v>
      </c>
      <c r="X13" s="67"/>
      <c r="AC13" s="33"/>
    </row>
    <row r="14" spans="1:29" ht="52.2" customHeight="1" x14ac:dyDescent="0.3">
      <c r="A14" s="30" t="s">
        <v>21</v>
      </c>
      <c r="B14" s="59" t="s">
        <v>22</v>
      </c>
      <c r="C14" s="59"/>
      <c r="D14" s="59"/>
      <c r="E14" s="59"/>
      <c r="F14" s="61" t="s">
        <v>23</v>
      </c>
      <c r="G14" s="62"/>
      <c r="H14" s="62"/>
      <c r="I14" s="62"/>
      <c r="J14" s="62"/>
      <c r="K14" s="62"/>
      <c r="L14" s="62"/>
      <c r="M14" s="62"/>
      <c r="N14" s="61" t="s">
        <v>24</v>
      </c>
      <c r="O14" s="62"/>
      <c r="P14" s="62"/>
      <c r="Q14" s="62"/>
      <c r="R14" s="62"/>
      <c r="S14" s="62"/>
      <c r="T14" s="62"/>
      <c r="U14" s="59" t="s">
        <v>25</v>
      </c>
      <c r="V14" s="59"/>
      <c r="W14" s="60" t="s">
        <v>26</v>
      </c>
      <c r="X14" s="60"/>
      <c r="Y14" s="76" t="s">
        <v>27</v>
      </c>
      <c r="Z14" s="76"/>
      <c r="AC14" s="33"/>
    </row>
    <row r="15" spans="1:29" ht="52.2" customHeight="1" x14ac:dyDescent="0.3">
      <c r="A15" s="30" t="s">
        <v>28</v>
      </c>
      <c r="B15" s="59" t="s">
        <v>29</v>
      </c>
      <c r="C15" s="59"/>
      <c r="D15" s="59"/>
      <c r="E15" s="59"/>
      <c r="F15" s="61" t="s">
        <v>30</v>
      </c>
      <c r="G15" s="62"/>
      <c r="H15" s="62"/>
      <c r="I15" s="62"/>
      <c r="J15" s="62"/>
      <c r="K15" s="62"/>
      <c r="L15" s="62"/>
      <c r="M15" s="62"/>
      <c r="N15" s="61" t="s">
        <v>31</v>
      </c>
      <c r="O15" s="62"/>
      <c r="P15" s="62"/>
      <c r="Q15" s="62"/>
      <c r="R15" s="62"/>
      <c r="S15" s="62"/>
      <c r="T15" s="62"/>
      <c r="U15" s="59" t="s">
        <v>25</v>
      </c>
      <c r="V15" s="59"/>
      <c r="W15" s="60" t="s">
        <v>26</v>
      </c>
      <c r="X15" s="60"/>
      <c r="Y15" s="76"/>
      <c r="Z15" s="76"/>
      <c r="AC15" s="33"/>
    </row>
    <row r="16" spans="1:29" ht="52.2" customHeight="1" x14ac:dyDescent="0.3">
      <c r="A16" s="30" t="s">
        <v>32</v>
      </c>
      <c r="B16" s="59" t="s">
        <v>33</v>
      </c>
      <c r="C16" s="59"/>
      <c r="D16" s="59"/>
      <c r="E16" s="59"/>
      <c r="F16" s="61" t="s">
        <v>34</v>
      </c>
      <c r="G16" s="62"/>
      <c r="H16" s="62"/>
      <c r="I16" s="62"/>
      <c r="J16" s="62"/>
      <c r="K16" s="62"/>
      <c r="L16" s="62"/>
      <c r="M16" s="62"/>
      <c r="N16" s="61" t="s">
        <v>35</v>
      </c>
      <c r="O16" s="62"/>
      <c r="P16" s="62"/>
      <c r="Q16" s="62"/>
      <c r="R16" s="62"/>
      <c r="S16" s="62"/>
      <c r="T16" s="62"/>
      <c r="U16" s="59" t="s">
        <v>25</v>
      </c>
      <c r="V16" s="59"/>
      <c r="W16" s="60" t="s">
        <v>26</v>
      </c>
      <c r="X16" s="60"/>
      <c r="Y16" s="76"/>
      <c r="Z16" s="76"/>
      <c r="AC16" s="33"/>
    </row>
    <row r="17" spans="1:29" ht="52.2" customHeight="1" x14ac:dyDescent="0.3">
      <c r="A17" s="30" t="s">
        <v>36</v>
      </c>
      <c r="B17" s="59" t="s">
        <v>37</v>
      </c>
      <c r="C17" s="59"/>
      <c r="D17" s="59"/>
      <c r="E17" s="59"/>
      <c r="F17" s="61" t="s">
        <v>38</v>
      </c>
      <c r="G17" s="62"/>
      <c r="H17" s="62"/>
      <c r="I17" s="62"/>
      <c r="J17" s="62"/>
      <c r="K17" s="62"/>
      <c r="L17" s="62"/>
      <c r="M17" s="62"/>
      <c r="N17" s="61" t="s">
        <v>39</v>
      </c>
      <c r="O17" s="62"/>
      <c r="P17" s="62"/>
      <c r="Q17" s="62"/>
      <c r="R17" s="62"/>
      <c r="S17" s="62"/>
      <c r="T17" s="62"/>
      <c r="U17" s="59" t="s">
        <v>25</v>
      </c>
      <c r="V17" s="59"/>
      <c r="W17" s="60" t="s">
        <v>26</v>
      </c>
      <c r="X17" s="60"/>
      <c r="Y17" s="76"/>
      <c r="Z17" s="76"/>
      <c r="AC17" s="33"/>
    </row>
    <row r="18" spans="1:29" ht="52.2" customHeight="1" x14ac:dyDescent="0.3">
      <c r="A18" s="31" t="s">
        <v>40</v>
      </c>
      <c r="B18" s="59" t="s">
        <v>41</v>
      </c>
      <c r="C18" s="59"/>
      <c r="D18" s="59"/>
      <c r="E18" s="59"/>
      <c r="F18" s="61" t="s">
        <v>42</v>
      </c>
      <c r="G18" s="62"/>
      <c r="H18" s="62"/>
      <c r="I18" s="62"/>
      <c r="J18" s="62"/>
      <c r="K18" s="62"/>
      <c r="L18" s="62"/>
      <c r="M18" s="62"/>
      <c r="N18" s="61" t="s">
        <v>43</v>
      </c>
      <c r="O18" s="62"/>
      <c r="P18" s="62"/>
      <c r="Q18" s="62"/>
      <c r="R18" s="62"/>
      <c r="S18" s="62"/>
      <c r="T18" s="62"/>
      <c r="U18" s="59" t="s">
        <v>19</v>
      </c>
      <c r="V18" s="59"/>
      <c r="W18" s="60" t="s">
        <v>26</v>
      </c>
      <c r="X18" s="60"/>
      <c r="Y18" s="77" t="s">
        <v>44</v>
      </c>
      <c r="Z18" s="77"/>
      <c r="AC18" s="33"/>
    </row>
    <row r="19" spans="1:29" ht="52.2" customHeight="1" x14ac:dyDescent="0.3">
      <c r="A19" s="31" t="s">
        <v>45</v>
      </c>
      <c r="B19" s="59" t="s">
        <v>46</v>
      </c>
      <c r="C19" s="59"/>
      <c r="D19" s="59"/>
      <c r="E19" s="59"/>
      <c r="F19" s="61" t="s">
        <v>47</v>
      </c>
      <c r="G19" s="62"/>
      <c r="H19" s="62"/>
      <c r="I19" s="62"/>
      <c r="J19" s="62"/>
      <c r="K19" s="62"/>
      <c r="L19" s="62"/>
      <c r="M19" s="62"/>
      <c r="N19" s="61" t="s">
        <v>48</v>
      </c>
      <c r="O19" s="62"/>
      <c r="P19" s="62"/>
      <c r="Q19" s="62"/>
      <c r="R19" s="62"/>
      <c r="S19" s="62"/>
      <c r="T19" s="62"/>
      <c r="U19" s="59" t="s">
        <v>19</v>
      </c>
      <c r="V19" s="59"/>
      <c r="W19" s="60" t="s">
        <v>26</v>
      </c>
      <c r="X19" s="60"/>
      <c r="Y19" s="77"/>
      <c r="Z19" s="77"/>
      <c r="AC19" s="33"/>
    </row>
    <row r="20" spans="1:29" ht="52.2" customHeight="1" x14ac:dyDescent="0.3">
      <c r="A20" s="31" t="s">
        <v>49</v>
      </c>
      <c r="B20" s="59" t="s">
        <v>50</v>
      </c>
      <c r="C20" s="59"/>
      <c r="D20" s="59"/>
      <c r="E20" s="59"/>
      <c r="F20" s="61" t="s">
        <v>51</v>
      </c>
      <c r="G20" s="62"/>
      <c r="H20" s="62"/>
      <c r="I20" s="62"/>
      <c r="J20" s="62"/>
      <c r="K20" s="62"/>
      <c r="L20" s="62"/>
      <c r="M20" s="62"/>
      <c r="N20" s="61" t="s">
        <v>52</v>
      </c>
      <c r="O20" s="62"/>
      <c r="P20" s="62"/>
      <c r="Q20" s="62"/>
      <c r="R20" s="62"/>
      <c r="S20" s="62"/>
      <c r="T20" s="62"/>
      <c r="U20" s="59" t="s">
        <v>19</v>
      </c>
      <c r="V20" s="59"/>
      <c r="W20" s="60" t="s">
        <v>26</v>
      </c>
      <c r="X20" s="60"/>
      <c r="Y20" s="77"/>
      <c r="Z20" s="77"/>
      <c r="AC20" s="33"/>
    </row>
    <row r="21" spans="1:29" ht="52.2" customHeight="1" x14ac:dyDescent="0.3">
      <c r="A21" s="31" t="s">
        <v>53</v>
      </c>
      <c r="B21" s="59" t="s">
        <v>54</v>
      </c>
      <c r="C21" s="59"/>
      <c r="D21" s="59"/>
      <c r="E21" s="59"/>
      <c r="F21" s="61" t="s">
        <v>55</v>
      </c>
      <c r="G21" s="62"/>
      <c r="H21" s="62"/>
      <c r="I21" s="62"/>
      <c r="J21" s="62"/>
      <c r="K21" s="62"/>
      <c r="L21" s="62"/>
      <c r="M21" s="62"/>
      <c r="N21" s="61" t="s">
        <v>56</v>
      </c>
      <c r="O21" s="62"/>
      <c r="P21" s="62"/>
      <c r="Q21" s="62"/>
      <c r="R21" s="62"/>
      <c r="S21" s="62"/>
      <c r="T21" s="62"/>
      <c r="U21" s="59" t="s">
        <v>19</v>
      </c>
      <c r="V21" s="59"/>
      <c r="W21" s="60" t="s">
        <v>26</v>
      </c>
      <c r="X21" s="60"/>
      <c r="Y21" s="77"/>
      <c r="Z21" s="77"/>
      <c r="AC21" s="33"/>
    </row>
    <row r="22" spans="1:29" ht="52.2" customHeight="1" x14ac:dyDescent="0.3">
      <c r="A22" s="31" t="s">
        <v>57</v>
      </c>
      <c r="B22" s="59" t="s">
        <v>58</v>
      </c>
      <c r="C22" s="59"/>
      <c r="D22" s="59"/>
      <c r="E22" s="59"/>
      <c r="F22" s="61" t="s">
        <v>59</v>
      </c>
      <c r="G22" s="62"/>
      <c r="H22" s="62"/>
      <c r="I22" s="62"/>
      <c r="J22" s="62"/>
      <c r="K22" s="62"/>
      <c r="L22" s="62"/>
      <c r="M22" s="62"/>
      <c r="N22" s="61" t="s">
        <v>60</v>
      </c>
      <c r="O22" s="62"/>
      <c r="P22" s="62"/>
      <c r="Q22" s="62"/>
      <c r="R22" s="62"/>
      <c r="S22" s="62"/>
      <c r="T22" s="62"/>
      <c r="U22" s="59" t="s">
        <v>19</v>
      </c>
      <c r="V22" s="59"/>
      <c r="W22" s="60" t="s">
        <v>26</v>
      </c>
      <c r="X22" s="60"/>
      <c r="Y22" s="77"/>
      <c r="Z22" s="77"/>
      <c r="AC22" s="33"/>
    </row>
    <row r="23" spans="1:29" ht="52.2" customHeight="1" x14ac:dyDescent="0.3">
      <c r="A23" s="31" t="s">
        <v>61</v>
      </c>
      <c r="B23" s="59" t="s">
        <v>62</v>
      </c>
      <c r="C23" s="59"/>
      <c r="D23" s="59"/>
      <c r="E23" s="59"/>
      <c r="F23" s="61" t="s">
        <v>63</v>
      </c>
      <c r="G23" s="62"/>
      <c r="H23" s="62"/>
      <c r="I23" s="62"/>
      <c r="J23" s="62"/>
      <c r="K23" s="62"/>
      <c r="L23" s="62"/>
      <c r="M23" s="62"/>
      <c r="N23" s="61" t="s">
        <v>64</v>
      </c>
      <c r="O23" s="62"/>
      <c r="P23" s="62"/>
      <c r="Q23" s="62"/>
      <c r="R23" s="62"/>
      <c r="S23" s="62"/>
      <c r="T23" s="62"/>
      <c r="U23" s="59" t="s">
        <v>19</v>
      </c>
      <c r="V23" s="59"/>
      <c r="W23" s="60" t="s">
        <v>26</v>
      </c>
      <c r="X23" s="60"/>
      <c r="Y23" s="77"/>
      <c r="Z23" s="77"/>
      <c r="AC23" s="33"/>
    </row>
    <row r="24" spans="1:29" ht="52.2" customHeight="1" x14ac:dyDescent="0.3">
      <c r="A24" s="31" t="s">
        <v>65</v>
      </c>
      <c r="B24" s="59" t="s">
        <v>66</v>
      </c>
      <c r="C24" s="59"/>
      <c r="D24" s="59"/>
      <c r="E24" s="59"/>
      <c r="F24" s="61" t="s">
        <v>67</v>
      </c>
      <c r="G24" s="62"/>
      <c r="H24" s="62"/>
      <c r="I24" s="62"/>
      <c r="J24" s="62"/>
      <c r="K24" s="62"/>
      <c r="L24" s="62"/>
      <c r="M24" s="62"/>
      <c r="N24" s="61" t="s">
        <v>68</v>
      </c>
      <c r="O24" s="62"/>
      <c r="P24" s="62"/>
      <c r="Q24" s="62"/>
      <c r="R24" s="62"/>
      <c r="S24" s="62"/>
      <c r="T24" s="62"/>
      <c r="U24" s="59" t="s">
        <v>19</v>
      </c>
      <c r="V24" s="59"/>
      <c r="W24" s="60" t="s">
        <v>26</v>
      </c>
      <c r="X24" s="60"/>
      <c r="Y24" s="77"/>
      <c r="Z24" s="77"/>
      <c r="AC24" s="33"/>
    </row>
    <row r="25" spans="1:29" ht="52.2" customHeight="1" x14ac:dyDescent="0.3">
      <c r="A25" s="31" t="s">
        <v>69</v>
      </c>
      <c r="B25" s="59" t="s">
        <v>70</v>
      </c>
      <c r="C25" s="59"/>
      <c r="D25" s="59"/>
      <c r="E25" s="59"/>
      <c r="F25" s="61" t="s">
        <v>71</v>
      </c>
      <c r="G25" s="62"/>
      <c r="H25" s="62"/>
      <c r="I25" s="62"/>
      <c r="J25" s="62"/>
      <c r="K25" s="62"/>
      <c r="L25" s="62"/>
      <c r="M25" s="62"/>
      <c r="N25" s="61" t="s">
        <v>72</v>
      </c>
      <c r="O25" s="62"/>
      <c r="P25" s="62"/>
      <c r="Q25" s="62"/>
      <c r="R25" s="62"/>
      <c r="S25" s="62"/>
      <c r="T25" s="62"/>
      <c r="U25" s="59" t="s">
        <v>19</v>
      </c>
      <c r="V25" s="59"/>
      <c r="W25" s="60" t="s">
        <v>26</v>
      </c>
      <c r="X25" s="60"/>
      <c r="Y25" s="77"/>
      <c r="Z25" s="77"/>
      <c r="AC25" s="33"/>
    </row>
    <row r="26" spans="1:29" ht="52.2" customHeight="1" x14ac:dyDescent="0.3">
      <c r="A26" s="31" t="s">
        <v>73</v>
      </c>
      <c r="B26" s="59" t="s">
        <v>74</v>
      </c>
      <c r="C26" s="59"/>
      <c r="D26" s="59"/>
      <c r="E26" s="59"/>
      <c r="F26" s="61" t="s">
        <v>75</v>
      </c>
      <c r="G26" s="62"/>
      <c r="H26" s="62"/>
      <c r="I26" s="62"/>
      <c r="J26" s="62"/>
      <c r="K26" s="62"/>
      <c r="L26" s="62"/>
      <c r="M26" s="62"/>
      <c r="N26" s="61" t="s">
        <v>76</v>
      </c>
      <c r="O26" s="62"/>
      <c r="P26" s="62"/>
      <c r="Q26" s="62"/>
      <c r="R26" s="62"/>
      <c r="S26" s="62"/>
      <c r="T26" s="62"/>
      <c r="U26" s="59" t="s">
        <v>19</v>
      </c>
      <c r="V26" s="59"/>
      <c r="W26" s="60" t="s">
        <v>26</v>
      </c>
      <c r="X26" s="60"/>
      <c r="Y26" s="77"/>
      <c r="Z26" s="77"/>
      <c r="AC26" s="33"/>
    </row>
    <row r="27" spans="1:29" ht="18" customHeight="1" x14ac:dyDescent="0.3">
      <c r="A27" s="58" t="s">
        <v>77</v>
      </c>
      <c r="B27" s="58"/>
      <c r="C27" s="58"/>
      <c r="D27" s="58"/>
      <c r="E27" s="58"/>
      <c r="F27" s="58"/>
      <c r="G27" s="58"/>
      <c r="H27" s="58"/>
      <c r="I27" s="58"/>
      <c r="J27" s="58"/>
      <c r="K27" s="58"/>
      <c r="L27" s="58"/>
      <c r="M27" s="58"/>
      <c r="N27" s="58"/>
      <c r="O27" s="58"/>
      <c r="P27" s="58"/>
      <c r="Q27" s="58"/>
      <c r="R27" s="58"/>
      <c r="S27" s="58"/>
      <c r="T27" s="58"/>
    </row>
    <row r="28" spans="1:29" ht="64.2" customHeight="1" x14ac:dyDescent="0.3">
      <c r="A28" s="79" t="s">
        <v>121</v>
      </c>
      <c r="B28" s="80"/>
      <c r="C28" s="80"/>
      <c r="D28" s="80"/>
      <c r="E28" s="80"/>
      <c r="F28" s="80"/>
      <c r="G28" s="80"/>
      <c r="H28" s="80"/>
      <c r="I28" s="80"/>
      <c r="J28" s="80"/>
      <c r="K28" s="80"/>
      <c r="L28" s="80"/>
      <c r="M28" s="80"/>
      <c r="N28" s="80"/>
      <c r="O28" s="80"/>
      <c r="P28" s="80"/>
      <c r="Q28" s="80"/>
      <c r="R28" s="80"/>
      <c r="S28" s="80"/>
      <c r="T28" s="80"/>
      <c r="U28" s="80"/>
      <c r="V28" s="80"/>
      <c r="W28" s="80"/>
      <c r="X28" s="80"/>
      <c r="Y28" s="80"/>
      <c r="Z28" s="80"/>
    </row>
    <row r="29" spans="1:29" x14ac:dyDescent="0.3">
      <c r="D29" s="5"/>
      <c r="E29" s="5"/>
      <c r="G29" s="6"/>
      <c r="H29" s="6"/>
      <c r="I29" s="6"/>
      <c r="J29" s="6"/>
      <c r="K29" s="6"/>
      <c r="L29" s="6"/>
      <c r="M29" s="6"/>
      <c r="N29" s="6"/>
      <c r="O29" s="6"/>
      <c r="P29" s="6"/>
    </row>
    <row r="30" spans="1:29" x14ac:dyDescent="0.3">
      <c r="A30" s="10" t="s">
        <v>78</v>
      </c>
      <c r="D30" s="5"/>
      <c r="E30" s="5"/>
      <c r="G30" s="6"/>
      <c r="H30" s="6"/>
      <c r="I30" s="6"/>
      <c r="J30" s="6"/>
      <c r="K30" s="6"/>
      <c r="L30" s="6"/>
      <c r="M30" s="6"/>
      <c r="N30" s="6"/>
      <c r="O30" s="6"/>
      <c r="P30" s="6"/>
    </row>
    <row r="31" spans="1:29" x14ac:dyDescent="0.3">
      <c r="A31" s="1"/>
      <c r="O31" s="6"/>
      <c r="P31" s="6"/>
    </row>
    <row r="32" spans="1:29" x14ac:dyDescent="0.3">
      <c r="A32" s="3" t="s">
        <v>79</v>
      </c>
      <c r="B32" s="16" t="s">
        <v>15</v>
      </c>
      <c r="C32" s="28" t="s">
        <v>21</v>
      </c>
      <c r="D32" s="28" t="s">
        <v>28</v>
      </c>
      <c r="E32" s="28" t="s">
        <v>32</v>
      </c>
      <c r="F32" s="28" t="s">
        <v>36</v>
      </c>
      <c r="G32" s="29" t="s">
        <v>40</v>
      </c>
      <c r="H32" s="29" t="s">
        <v>45</v>
      </c>
      <c r="I32" s="29" t="s">
        <v>49</v>
      </c>
      <c r="J32" s="29" t="s">
        <v>53</v>
      </c>
      <c r="K32" s="29" t="s">
        <v>57</v>
      </c>
      <c r="L32" s="29" t="s">
        <v>61</v>
      </c>
      <c r="M32" s="29" t="s">
        <v>65</v>
      </c>
      <c r="N32" s="29" t="s">
        <v>69</v>
      </c>
      <c r="O32" s="29" t="s">
        <v>73</v>
      </c>
      <c r="P32" s="6"/>
    </row>
    <row r="33" spans="1:15" x14ac:dyDescent="0.3">
      <c r="A33" s="3">
        <v>1</v>
      </c>
      <c r="B33" s="20">
        <v>5</v>
      </c>
      <c r="C33" s="17">
        <v>0</v>
      </c>
      <c r="D33" s="17">
        <v>0</v>
      </c>
      <c r="E33" s="17">
        <v>0</v>
      </c>
      <c r="F33" s="17">
        <v>0</v>
      </c>
      <c r="G33" s="17">
        <v>5</v>
      </c>
      <c r="H33" s="17">
        <v>5</v>
      </c>
      <c r="I33" s="17">
        <v>5</v>
      </c>
      <c r="J33" s="17">
        <v>5</v>
      </c>
      <c r="K33" s="17">
        <v>5</v>
      </c>
      <c r="L33" s="17">
        <v>5</v>
      </c>
      <c r="M33" s="17">
        <v>3</v>
      </c>
      <c r="N33" s="17">
        <v>5</v>
      </c>
      <c r="O33" s="17">
        <v>5</v>
      </c>
    </row>
    <row r="34" spans="1:15" x14ac:dyDescent="0.3">
      <c r="A34" s="3">
        <v>2</v>
      </c>
      <c r="B34" s="20">
        <v>5</v>
      </c>
      <c r="C34" s="17">
        <v>0</v>
      </c>
      <c r="D34" s="17">
        <v>0</v>
      </c>
      <c r="E34" s="17">
        <v>0</v>
      </c>
      <c r="F34" s="17">
        <v>1</v>
      </c>
      <c r="G34" s="17">
        <v>5</v>
      </c>
      <c r="H34" s="17">
        <v>5</v>
      </c>
      <c r="I34" s="17">
        <v>5</v>
      </c>
      <c r="J34" s="17">
        <v>5</v>
      </c>
      <c r="K34" s="17">
        <v>5</v>
      </c>
      <c r="L34" s="17">
        <v>5</v>
      </c>
      <c r="M34" s="17">
        <v>5</v>
      </c>
      <c r="N34" s="17">
        <v>5</v>
      </c>
      <c r="O34" s="17">
        <v>5</v>
      </c>
    </row>
    <row r="35" spans="1:15" x14ac:dyDescent="0.3">
      <c r="A35" s="3">
        <v>3</v>
      </c>
      <c r="B35" s="20">
        <v>5</v>
      </c>
      <c r="C35" s="17">
        <v>0</v>
      </c>
      <c r="D35" s="17">
        <v>0</v>
      </c>
      <c r="E35" s="17">
        <v>0</v>
      </c>
      <c r="F35" s="17">
        <v>0</v>
      </c>
      <c r="G35" s="17">
        <v>5</v>
      </c>
      <c r="H35" s="17">
        <v>5</v>
      </c>
      <c r="I35" s="17">
        <v>4</v>
      </c>
      <c r="J35" s="17">
        <v>5</v>
      </c>
      <c r="K35" s="17">
        <v>5</v>
      </c>
      <c r="L35" s="17">
        <v>5</v>
      </c>
      <c r="M35" s="17">
        <v>4</v>
      </c>
      <c r="N35" s="17">
        <v>5</v>
      </c>
      <c r="O35" s="17">
        <v>2</v>
      </c>
    </row>
    <row r="36" spans="1:15" x14ac:dyDescent="0.3">
      <c r="A36" s="3">
        <v>4</v>
      </c>
      <c r="B36" s="20">
        <v>4</v>
      </c>
      <c r="C36" s="17">
        <v>1</v>
      </c>
      <c r="D36" s="17">
        <v>0</v>
      </c>
      <c r="E36" s="17">
        <v>0</v>
      </c>
      <c r="F36" s="17">
        <v>1</v>
      </c>
      <c r="G36" s="17">
        <v>3</v>
      </c>
      <c r="H36" s="17">
        <v>5</v>
      </c>
      <c r="I36" s="17">
        <v>4</v>
      </c>
      <c r="J36" s="17">
        <v>5</v>
      </c>
      <c r="K36" s="17">
        <v>5</v>
      </c>
      <c r="L36" s="17">
        <v>4</v>
      </c>
      <c r="M36" s="17">
        <v>3</v>
      </c>
      <c r="N36" s="17">
        <v>3</v>
      </c>
      <c r="O36" s="17">
        <v>2</v>
      </c>
    </row>
    <row r="37" spans="1:15" x14ac:dyDescent="0.3">
      <c r="A37" s="3">
        <v>5</v>
      </c>
      <c r="B37" s="20">
        <v>4</v>
      </c>
      <c r="C37" s="17">
        <v>1</v>
      </c>
      <c r="D37" s="17">
        <v>0</v>
      </c>
      <c r="E37" s="17">
        <v>0</v>
      </c>
      <c r="F37" s="17">
        <v>1</v>
      </c>
      <c r="G37" s="17">
        <v>4</v>
      </c>
      <c r="H37" s="17">
        <v>3</v>
      </c>
      <c r="I37" s="17">
        <v>4</v>
      </c>
      <c r="J37" s="17">
        <v>5</v>
      </c>
      <c r="K37" s="17">
        <v>5</v>
      </c>
      <c r="L37" s="17">
        <v>4</v>
      </c>
      <c r="M37" s="17">
        <v>3</v>
      </c>
      <c r="N37" s="17">
        <v>4</v>
      </c>
      <c r="O37" s="17">
        <v>4</v>
      </c>
    </row>
    <row r="38" spans="1:15" x14ac:dyDescent="0.3">
      <c r="A38" s="3">
        <v>6</v>
      </c>
      <c r="B38" s="20">
        <v>5</v>
      </c>
      <c r="C38" s="17">
        <v>0</v>
      </c>
      <c r="D38" s="17">
        <v>0</v>
      </c>
      <c r="E38" s="17">
        <v>0</v>
      </c>
      <c r="F38" s="17">
        <v>1</v>
      </c>
      <c r="G38" s="17">
        <v>5</v>
      </c>
      <c r="H38" s="17">
        <v>5</v>
      </c>
      <c r="I38" s="17">
        <v>4</v>
      </c>
      <c r="J38" s="17">
        <v>5</v>
      </c>
      <c r="K38" s="17">
        <v>5</v>
      </c>
      <c r="L38" s="17">
        <v>5</v>
      </c>
      <c r="M38" s="17">
        <v>2</v>
      </c>
      <c r="N38" s="17">
        <v>5</v>
      </c>
      <c r="O38" s="17">
        <v>5</v>
      </c>
    </row>
    <row r="39" spans="1:15" x14ac:dyDescent="0.3">
      <c r="A39" s="3">
        <v>7</v>
      </c>
      <c r="B39" s="20">
        <v>5</v>
      </c>
      <c r="C39" s="17">
        <v>0</v>
      </c>
      <c r="D39" s="17">
        <v>0</v>
      </c>
      <c r="E39" s="17">
        <v>0</v>
      </c>
      <c r="F39" s="17">
        <v>0</v>
      </c>
      <c r="G39" s="17">
        <v>5</v>
      </c>
      <c r="H39" s="17">
        <v>5</v>
      </c>
      <c r="I39" s="17">
        <v>5</v>
      </c>
      <c r="J39" s="17">
        <v>5</v>
      </c>
      <c r="K39" s="17">
        <v>5</v>
      </c>
      <c r="L39" s="17">
        <v>5</v>
      </c>
      <c r="M39" s="17">
        <v>3</v>
      </c>
      <c r="N39" s="17">
        <v>5</v>
      </c>
      <c r="O39" s="17">
        <v>4</v>
      </c>
    </row>
    <row r="40" spans="1:15" x14ac:dyDescent="0.3">
      <c r="A40" s="3">
        <v>8</v>
      </c>
      <c r="B40" s="20">
        <v>4</v>
      </c>
      <c r="C40" s="17">
        <v>1</v>
      </c>
      <c r="D40" s="17">
        <v>0</v>
      </c>
      <c r="E40" s="17">
        <v>0</v>
      </c>
      <c r="F40" s="17">
        <v>0</v>
      </c>
      <c r="G40" s="17">
        <v>4</v>
      </c>
      <c r="H40" s="17">
        <v>4</v>
      </c>
      <c r="I40" s="17">
        <v>4</v>
      </c>
      <c r="J40" s="17">
        <v>4</v>
      </c>
      <c r="K40" s="17">
        <v>4</v>
      </c>
      <c r="L40" s="17">
        <v>4</v>
      </c>
      <c r="M40" s="17">
        <v>3</v>
      </c>
      <c r="N40" s="17">
        <v>4</v>
      </c>
      <c r="O40" s="17">
        <v>5</v>
      </c>
    </row>
    <row r="41" spans="1:15" x14ac:dyDescent="0.3">
      <c r="A41" s="3">
        <v>9</v>
      </c>
      <c r="B41" s="20">
        <v>5</v>
      </c>
      <c r="C41" s="17">
        <v>1</v>
      </c>
      <c r="D41" s="17">
        <v>0</v>
      </c>
      <c r="E41" s="17">
        <v>0</v>
      </c>
      <c r="F41" s="17">
        <v>1</v>
      </c>
      <c r="G41" s="17">
        <v>5</v>
      </c>
      <c r="H41" s="17">
        <v>4</v>
      </c>
      <c r="I41" s="17">
        <v>5</v>
      </c>
      <c r="J41" s="17">
        <v>5</v>
      </c>
      <c r="K41" s="17">
        <v>5</v>
      </c>
      <c r="L41" s="17">
        <v>5</v>
      </c>
      <c r="M41" s="17">
        <v>4</v>
      </c>
      <c r="N41" s="17">
        <v>5</v>
      </c>
      <c r="O41" s="17">
        <v>5</v>
      </c>
    </row>
    <row r="42" spans="1:15" x14ac:dyDescent="0.3">
      <c r="A42" s="3">
        <v>10</v>
      </c>
      <c r="B42" s="20">
        <v>5</v>
      </c>
      <c r="C42" s="17">
        <v>1</v>
      </c>
      <c r="D42" s="17">
        <v>0</v>
      </c>
      <c r="E42" s="17">
        <v>0</v>
      </c>
      <c r="F42" s="17">
        <v>1</v>
      </c>
      <c r="G42" s="17">
        <v>4</v>
      </c>
      <c r="H42" s="17">
        <v>5</v>
      </c>
      <c r="I42" s="17">
        <v>5</v>
      </c>
      <c r="J42" s="17">
        <v>5</v>
      </c>
      <c r="K42" s="17">
        <v>5</v>
      </c>
      <c r="L42" s="17">
        <v>4</v>
      </c>
      <c r="M42" s="17">
        <v>4</v>
      </c>
      <c r="N42" s="17">
        <v>5</v>
      </c>
      <c r="O42" s="17">
        <v>5</v>
      </c>
    </row>
    <row r="43" spans="1:15" x14ac:dyDescent="0.3">
      <c r="A43" s="3">
        <v>11</v>
      </c>
      <c r="B43" s="20">
        <v>5</v>
      </c>
      <c r="C43" s="17">
        <v>1</v>
      </c>
      <c r="D43" s="17">
        <v>0</v>
      </c>
      <c r="E43" s="17">
        <v>0</v>
      </c>
      <c r="F43" s="17">
        <v>0</v>
      </c>
      <c r="G43" s="17">
        <v>5</v>
      </c>
      <c r="H43" s="17">
        <v>4</v>
      </c>
      <c r="I43" s="17">
        <v>5</v>
      </c>
      <c r="J43" s="17">
        <v>5</v>
      </c>
      <c r="K43" s="17">
        <v>4</v>
      </c>
      <c r="L43" s="17">
        <v>5</v>
      </c>
      <c r="M43" s="17">
        <v>3</v>
      </c>
      <c r="N43" s="17">
        <v>3</v>
      </c>
      <c r="O43" s="17">
        <v>3</v>
      </c>
    </row>
    <row r="44" spans="1:15" x14ac:dyDescent="0.3">
      <c r="A44" s="3">
        <v>12</v>
      </c>
      <c r="B44" s="20">
        <v>4</v>
      </c>
      <c r="C44" s="17">
        <v>1</v>
      </c>
      <c r="D44" s="17">
        <v>0</v>
      </c>
      <c r="E44" s="17">
        <v>0</v>
      </c>
      <c r="F44" s="17">
        <v>1</v>
      </c>
      <c r="G44" s="17">
        <v>4</v>
      </c>
      <c r="H44" s="17">
        <v>4</v>
      </c>
      <c r="I44" s="17">
        <v>4</v>
      </c>
      <c r="J44" s="17">
        <v>5</v>
      </c>
      <c r="K44" s="17">
        <v>5</v>
      </c>
      <c r="L44" s="17">
        <v>5</v>
      </c>
      <c r="M44" s="17">
        <v>4</v>
      </c>
      <c r="N44" s="17">
        <v>4</v>
      </c>
      <c r="O44" s="17">
        <v>4</v>
      </c>
    </row>
    <row r="45" spans="1:15" x14ac:dyDescent="0.3">
      <c r="A45" s="3">
        <v>13</v>
      </c>
      <c r="B45" s="20">
        <v>4</v>
      </c>
      <c r="C45" s="17">
        <v>0</v>
      </c>
      <c r="D45" s="17">
        <v>0</v>
      </c>
      <c r="E45" s="17">
        <v>0</v>
      </c>
      <c r="F45" s="17">
        <v>0</v>
      </c>
      <c r="G45" s="17">
        <v>3</v>
      </c>
      <c r="H45" s="17">
        <v>5</v>
      </c>
      <c r="I45" s="17">
        <v>3</v>
      </c>
      <c r="J45" s="17">
        <v>4</v>
      </c>
      <c r="K45" s="17">
        <v>4</v>
      </c>
      <c r="L45" s="17">
        <v>4</v>
      </c>
      <c r="M45" s="17">
        <v>4</v>
      </c>
      <c r="N45" s="17">
        <v>4</v>
      </c>
      <c r="O45" s="17">
        <v>5</v>
      </c>
    </row>
    <row r="46" spans="1:15" x14ac:dyDescent="0.3">
      <c r="A46" s="3">
        <v>14</v>
      </c>
      <c r="B46" s="20">
        <v>5</v>
      </c>
      <c r="C46" s="17">
        <v>0</v>
      </c>
      <c r="D46" s="17">
        <v>0</v>
      </c>
      <c r="E46" s="17">
        <v>0</v>
      </c>
      <c r="F46" s="17">
        <v>0</v>
      </c>
      <c r="G46" s="17">
        <v>5</v>
      </c>
      <c r="H46" s="17">
        <v>5</v>
      </c>
      <c r="I46" s="17">
        <v>5</v>
      </c>
      <c r="J46" s="17">
        <v>5</v>
      </c>
      <c r="K46" s="17">
        <v>5</v>
      </c>
      <c r="L46" s="17">
        <v>3</v>
      </c>
      <c r="M46" s="17">
        <v>5</v>
      </c>
      <c r="N46" s="17">
        <v>4</v>
      </c>
      <c r="O46" s="17">
        <v>5</v>
      </c>
    </row>
    <row r="47" spans="1:15" x14ac:dyDescent="0.3">
      <c r="A47" s="3">
        <v>15</v>
      </c>
      <c r="B47" s="20">
        <v>5</v>
      </c>
      <c r="C47" s="17">
        <v>0</v>
      </c>
      <c r="D47" s="17">
        <v>0</v>
      </c>
      <c r="E47" s="17">
        <v>0</v>
      </c>
      <c r="F47" s="17">
        <v>1</v>
      </c>
      <c r="G47" s="17">
        <v>5</v>
      </c>
      <c r="H47" s="17">
        <v>5</v>
      </c>
      <c r="I47" s="17">
        <v>5</v>
      </c>
      <c r="J47" s="17">
        <v>5</v>
      </c>
      <c r="K47" s="17">
        <v>5</v>
      </c>
      <c r="L47" s="17">
        <v>5</v>
      </c>
      <c r="M47" s="17">
        <v>4</v>
      </c>
      <c r="N47" s="17">
        <v>5</v>
      </c>
      <c r="O47" s="17">
        <v>4</v>
      </c>
    </row>
    <row r="48" spans="1:15" x14ac:dyDescent="0.3">
      <c r="A48" s="3">
        <v>16</v>
      </c>
      <c r="B48" s="20">
        <v>5</v>
      </c>
      <c r="C48" s="17">
        <v>0</v>
      </c>
      <c r="D48" s="17">
        <v>0</v>
      </c>
      <c r="E48" s="17">
        <v>0</v>
      </c>
      <c r="F48" s="17">
        <v>0</v>
      </c>
      <c r="G48" s="17">
        <v>5</v>
      </c>
      <c r="H48" s="17">
        <v>5</v>
      </c>
      <c r="I48" s="17">
        <v>5</v>
      </c>
      <c r="J48" s="17">
        <v>5</v>
      </c>
      <c r="K48" s="17">
        <v>5</v>
      </c>
      <c r="L48" s="17">
        <v>5</v>
      </c>
      <c r="M48" s="17">
        <v>3</v>
      </c>
      <c r="N48" s="17">
        <v>5</v>
      </c>
      <c r="O48" s="17">
        <v>5</v>
      </c>
    </row>
    <row r="49" spans="1:15" x14ac:dyDescent="0.3">
      <c r="A49" s="3">
        <v>17</v>
      </c>
      <c r="B49" s="20">
        <v>5</v>
      </c>
      <c r="C49" s="17">
        <v>0</v>
      </c>
      <c r="D49" s="17">
        <v>0</v>
      </c>
      <c r="E49" s="17">
        <v>0</v>
      </c>
      <c r="F49" s="17">
        <v>0</v>
      </c>
      <c r="G49" s="17">
        <v>5</v>
      </c>
      <c r="H49" s="17">
        <v>5</v>
      </c>
      <c r="I49" s="17">
        <v>5</v>
      </c>
      <c r="J49" s="17">
        <v>5</v>
      </c>
      <c r="K49" s="17">
        <v>5</v>
      </c>
      <c r="L49" s="17">
        <v>5</v>
      </c>
      <c r="M49" s="17">
        <v>5</v>
      </c>
      <c r="N49" s="17">
        <v>4</v>
      </c>
      <c r="O49" s="17">
        <v>4</v>
      </c>
    </row>
    <row r="50" spans="1:15" x14ac:dyDescent="0.3">
      <c r="A50" s="3">
        <v>18</v>
      </c>
      <c r="B50" s="20">
        <v>5</v>
      </c>
      <c r="C50" s="17">
        <v>1</v>
      </c>
      <c r="D50" s="17">
        <v>0</v>
      </c>
      <c r="E50" s="17">
        <v>0</v>
      </c>
      <c r="F50" s="17">
        <v>0</v>
      </c>
      <c r="G50" s="17">
        <v>5</v>
      </c>
      <c r="H50" s="17">
        <v>5</v>
      </c>
      <c r="I50" s="17">
        <v>5</v>
      </c>
      <c r="J50" s="17">
        <v>5</v>
      </c>
      <c r="K50" s="17">
        <v>5</v>
      </c>
      <c r="L50" s="17">
        <v>5</v>
      </c>
      <c r="M50" s="17">
        <v>5</v>
      </c>
      <c r="N50" s="17">
        <v>5</v>
      </c>
      <c r="O50" s="17">
        <v>5</v>
      </c>
    </row>
    <row r="51" spans="1:15" x14ac:dyDescent="0.3">
      <c r="A51" s="3">
        <v>19</v>
      </c>
      <c r="B51" s="20">
        <v>5</v>
      </c>
      <c r="C51" s="17">
        <v>1</v>
      </c>
      <c r="D51" s="17">
        <v>1</v>
      </c>
      <c r="E51" s="17">
        <v>1</v>
      </c>
      <c r="F51" s="17">
        <v>1</v>
      </c>
      <c r="G51" s="17">
        <v>5</v>
      </c>
      <c r="H51" s="17">
        <v>4</v>
      </c>
      <c r="I51" s="17">
        <v>5</v>
      </c>
      <c r="J51" s="17">
        <v>5</v>
      </c>
      <c r="K51" s="17">
        <v>5</v>
      </c>
      <c r="L51" s="17">
        <v>5</v>
      </c>
      <c r="M51" s="17">
        <v>5</v>
      </c>
      <c r="N51" s="17">
        <v>5</v>
      </c>
      <c r="O51" s="17">
        <v>5</v>
      </c>
    </row>
    <row r="52" spans="1:15" x14ac:dyDescent="0.3">
      <c r="A52" s="3">
        <v>20</v>
      </c>
      <c r="B52" s="20">
        <v>4</v>
      </c>
      <c r="C52" s="17">
        <v>0</v>
      </c>
      <c r="D52" s="17">
        <v>0</v>
      </c>
      <c r="E52" s="17">
        <v>0</v>
      </c>
      <c r="F52" s="17">
        <v>0</v>
      </c>
      <c r="G52" s="17">
        <v>4</v>
      </c>
      <c r="H52" s="17">
        <v>4</v>
      </c>
      <c r="I52" s="17">
        <v>4</v>
      </c>
      <c r="J52" s="17">
        <v>4</v>
      </c>
      <c r="K52" s="17">
        <v>4</v>
      </c>
      <c r="L52" s="17">
        <v>4</v>
      </c>
      <c r="M52" s="17">
        <v>4</v>
      </c>
      <c r="N52" s="17">
        <v>4</v>
      </c>
      <c r="O52" s="17">
        <v>4</v>
      </c>
    </row>
    <row r="53" spans="1:15" x14ac:dyDescent="0.3">
      <c r="A53" s="3">
        <v>21</v>
      </c>
      <c r="B53" s="20">
        <v>5</v>
      </c>
      <c r="C53" s="17">
        <v>0</v>
      </c>
      <c r="D53" s="17">
        <v>0</v>
      </c>
      <c r="E53" s="17">
        <v>0</v>
      </c>
      <c r="F53" s="17">
        <v>0</v>
      </c>
      <c r="G53" s="17">
        <v>5</v>
      </c>
      <c r="H53" s="17">
        <v>5</v>
      </c>
      <c r="I53" s="17">
        <v>5</v>
      </c>
      <c r="J53" s="17">
        <v>5</v>
      </c>
      <c r="K53" s="17">
        <v>5</v>
      </c>
      <c r="L53" s="17">
        <v>5</v>
      </c>
      <c r="M53" s="17">
        <v>3</v>
      </c>
      <c r="N53" s="17">
        <v>5</v>
      </c>
      <c r="O53" s="17">
        <v>5</v>
      </c>
    </row>
    <row r="54" spans="1:15" x14ac:dyDescent="0.3">
      <c r="A54" s="3">
        <v>22</v>
      </c>
      <c r="B54" s="20">
        <v>5</v>
      </c>
      <c r="C54" s="17">
        <v>0</v>
      </c>
      <c r="D54" s="17">
        <v>0</v>
      </c>
      <c r="E54" s="17">
        <v>0</v>
      </c>
      <c r="F54" s="17">
        <v>1</v>
      </c>
      <c r="G54" s="17">
        <v>5</v>
      </c>
      <c r="H54" s="17">
        <v>5</v>
      </c>
      <c r="I54" s="17">
        <v>5</v>
      </c>
      <c r="J54" s="17">
        <v>5</v>
      </c>
      <c r="K54" s="17">
        <v>4</v>
      </c>
      <c r="L54" s="17">
        <v>4</v>
      </c>
      <c r="M54" s="17">
        <v>5</v>
      </c>
      <c r="N54" s="17">
        <v>5</v>
      </c>
      <c r="O54" s="17">
        <v>5</v>
      </c>
    </row>
    <row r="55" spans="1:15" x14ac:dyDescent="0.3">
      <c r="A55" s="3">
        <v>23</v>
      </c>
      <c r="B55" s="20">
        <v>4</v>
      </c>
      <c r="C55" s="17">
        <v>0</v>
      </c>
      <c r="D55" s="17">
        <v>0</v>
      </c>
      <c r="E55" s="17">
        <v>0</v>
      </c>
      <c r="F55" s="17">
        <v>0</v>
      </c>
      <c r="G55" s="17">
        <v>3</v>
      </c>
      <c r="H55" s="17">
        <v>4</v>
      </c>
      <c r="I55" s="17">
        <v>4</v>
      </c>
      <c r="J55" s="17">
        <v>5</v>
      </c>
      <c r="K55" s="17">
        <v>5</v>
      </c>
      <c r="L55" s="17">
        <v>5</v>
      </c>
      <c r="M55" s="17">
        <v>4</v>
      </c>
      <c r="N55" s="17">
        <v>5</v>
      </c>
      <c r="O55" s="17">
        <v>5</v>
      </c>
    </row>
    <row r="56" spans="1:15" x14ac:dyDescent="0.3">
      <c r="A56" s="3">
        <v>24</v>
      </c>
      <c r="B56" s="20">
        <v>3</v>
      </c>
      <c r="C56" s="17">
        <v>1</v>
      </c>
      <c r="D56" s="17">
        <v>0</v>
      </c>
      <c r="E56" s="17">
        <v>0</v>
      </c>
      <c r="F56" s="17">
        <v>0</v>
      </c>
      <c r="G56" s="17">
        <v>3</v>
      </c>
      <c r="H56" s="17">
        <v>4</v>
      </c>
      <c r="I56" s="17">
        <v>3</v>
      </c>
      <c r="J56" s="17">
        <v>5</v>
      </c>
      <c r="K56" s="17">
        <v>3</v>
      </c>
      <c r="L56" s="17">
        <v>5</v>
      </c>
      <c r="M56" s="17">
        <v>4</v>
      </c>
      <c r="N56" s="17">
        <v>3</v>
      </c>
      <c r="O56" s="17">
        <v>5</v>
      </c>
    </row>
    <row r="57" spans="1:15" x14ac:dyDescent="0.3">
      <c r="A57" s="3">
        <v>25</v>
      </c>
      <c r="B57" s="20">
        <v>5</v>
      </c>
      <c r="C57" s="17">
        <v>1</v>
      </c>
      <c r="D57" s="17">
        <v>0</v>
      </c>
      <c r="E57" s="17">
        <v>0</v>
      </c>
      <c r="F57" s="17">
        <v>0</v>
      </c>
      <c r="G57" s="17">
        <v>4</v>
      </c>
      <c r="H57" s="17">
        <v>4</v>
      </c>
      <c r="I57" s="17">
        <v>5</v>
      </c>
      <c r="J57" s="17">
        <v>5</v>
      </c>
      <c r="K57" s="17">
        <v>5</v>
      </c>
      <c r="L57" s="17">
        <v>5</v>
      </c>
      <c r="M57" s="17">
        <v>5</v>
      </c>
      <c r="N57" s="17">
        <v>5</v>
      </c>
      <c r="O57" s="17">
        <v>5</v>
      </c>
    </row>
    <row r="58" spans="1:15" x14ac:dyDescent="0.3">
      <c r="A58" s="3">
        <v>26</v>
      </c>
      <c r="B58" s="20">
        <v>5</v>
      </c>
      <c r="C58" s="17">
        <v>0</v>
      </c>
      <c r="D58" s="17">
        <v>0</v>
      </c>
      <c r="E58" s="17">
        <v>0</v>
      </c>
      <c r="F58" s="17">
        <v>1</v>
      </c>
      <c r="G58" s="17">
        <v>5</v>
      </c>
      <c r="H58" s="17">
        <v>4</v>
      </c>
      <c r="I58" s="17">
        <v>5</v>
      </c>
      <c r="J58" s="17">
        <v>5</v>
      </c>
      <c r="K58" s="17">
        <v>4</v>
      </c>
      <c r="L58" s="17">
        <v>4</v>
      </c>
      <c r="M58" s="17">
        <v>5</v>
      </c>
      <c r="N58" s="17">
        <v>5</v>
      </c>
      <c r="O58" s="17">
        <v>5</v>
      </c>
    </row>
    <row r="59" spans="1:15" x14ac:dyDescent="0.3">
      <c r="A59" s="3">
        <v>27</v>
      </c>
      <c r="B59" s="20">
        <v>5</v>
      </c>
      <c r="C59" s="17">
        <v>1</v>
      </c>
      <c r="D59" s="17">
        <v>1</v>
      </c>
      <c r="E59" s="17">
        <v>0</v>
      </c>
      <c r="F59" s="17">
        <v>1</v>
      </c>
      <c r="G59" s="17">
        <v>5</v>
      </c>
      <c r="H59" s="17">
        <v>4</v>
      </c>
      <c r="I59" s="17">
        <v>4</v>
      </c>
      <c r="J59" s="17">
        <v>5</v>
      </c>
      <c r="K59" s="17">
        <v>4</v>
      </c>
      <c r="L59" s="17">
        <v>4</v>
      </c>
      <c r="M59" s="17">
        <v>5</v>
      </c>
      <c r="N59" s="17">
        <v>4</v>
      </c>
      <c r="O59" s="17">
        <v>4</v>
      </c>
    </row>
    <row r="60" spans="1:15" x14ac:dyDescent="0.3">
      <c r="A60" s="3">
        <v>28</v>
      </c>
      <c r="B60" s="20">
        <v>5</v>
      </c>
      <c r="C60" s="17">
        <v>1</v>
      </c>
      <c r="D60" s="17">
        <v>0</v>
      </c>
      <c r="E60" s="17">
        <v>0</v>
      </c>
      <c r="F60" s="17">
        <v>1</v>
      </c>
      <c r="G60" s="17">
        <v>5</v>
      </c>
      <c r="H60" s="17">
        <v>4</v>
      </c>
      <c r="I60" s="17">
        <v>5</v>
      </c>
      <c r="J60" s="17">
        <v>5</v>
      </c>
      <c r="K60" s="17">
        <v>5</v>
      </c>
      <c r="L60" s="17">
        <v>5</v>
      </c>
      <c r="M60" s="17">
        <v>5</v>
      </c>
      <c r="N60" s="17">
        <v>5</v>
      </c>
      <c r="O60" s="17">
        <v>5</v>
      </c>
    </row>
    <row r="61" spans="1:15" x14ac:dyDescent="0.3">
      <c r="A61" s="3">
        <v>29</v>
      </c>
      <c r="B61" s="20">
        <v>5</v>
      </c>
      <c r="C61" s="17">
        <v>1</v>
      </c>
      <c r="D61" s="17">
        <v>1</v>
      </c>
      <c r="E61" s="17">
        <v>1</v>
      </c>
      <c r="F61" s="17">
        <v>1</v>
      </c>
      <c r="G61" s="17">
        <v>5</v>
      </c>
      <c r="H61" s="17">
        <v>5</v>
      </c>
      <c r="I61" s="17">
        <v>5</v>
      </c>
      <c r="J61" s="17">
        <v>5</v>
      </c>
      <c r="K61" s="17">
        <v>5</v>
      </c>
      <c r="L61" s="17">
        <v>5</v>
      </c>
      <c r="M61" s="17">
        <v>5</v>
      </c>
      <c r="N61" s="17">
        <v>5</v>
      </c>
      <c r="O61" s="17">
        <v>5</v>
      </c>
    </row>
    <row r="62" spans="1:15" x14ac:dyDescent="0.3">
      <c r="A62" s="3">
        <v>30</v>
      </c>
      <c r="B62" s="20">
        <v>4</v>
      </c>
      <c r="C62" s="18">
        <v>1</v>
      </c>
      <c r="D62" s="18">
        <v>0</v>
      </c>
      <c r="E62" s="18">
        <v>0</v>
      </c>
      <c r="F62" s="18">
        <v>0</v>
      </c>
      <c r="G62" s="18">
        <v>4</v>
      </c>
      <c r="H62" s="18">
        <v>4</v>
      </c>
      <c r="I62" s="18">
        <v>4</v>
      </c>
      <c r="J62" s="18">
        <v>4</v>
      </c>
      <c r="K62" s="18">
        <v>4</v>
      </c>
      <c r="L62" s="18">
        <v>4</v>
      </c>
      <c r="M62" s="18">
        <v>4</v>
      </c>
      <c r="N62" s="18">
        <v>4</v>
      </c>
      <c r="O62" s="18">
        <v>3</v>
      </c>
    </row>
    <row r="63" spans="1:15" x14ac:dyDescent="0.3">
      <c r="A63" s="3">
        <v>31</v>
      </c>
      <c r="B63" s="20">
        <v>5</v>
      </c>
      <c r="C63" s="18">
        <v>0</v>
      </c>
      <c r="D63" s="18">
        <v>0</v>
      </c>
      <c r="E63" s="18">
        <v>0</v>
      </c>
      <c r="F63" s="18">
        <v>1</v>
      </c>
      <c r="G63" s="18">
        <v>5</v>
      </c>
      <c r="H63" s="18">
        <v>5</v>
      </c>
      <c r="I63" s="18">
        <v>5</v>
      </c>
      <c r="J63" s="18">
        <v>5</v>
      </c>
      <c r="K63" s="18">
        <v>5</v>
      </c>
      <c r="L63" s="18">
        <v>5</v>
      </c>
      <c r="M63" s="18">
        <v>5</v>
      </c>
      <c r="N63" s="18">
        <v>3</v>
      </c>
      <c r="O63" s="18">
        <v>4</v>
      </c>
    </row>
    <row r="64" spans="1:15" x14ac:dyDescent="0.3">
      <c r="A64" s="3">
        <v>32</v>
      </c>
      <c r="B64" s="21">
        <v>5</v>
      </c>
      <c r="C64" s="17">
        <v>1</v>
      </c>
      <c r="D64" s="19">
        <v>0</v>
      </c>
      <c r="E64" s="17">
        <v>0</v>
      </c>
      <c r="F64" s="17">
        <v>1</v>
      </c>
      <c r="G64" s="17">
        <v>5</v>
      </c>
      <c r="H64" s="17">
        <v>4</v>
      </c>
      <c r="I64" s="17">
        <v>5</v>
      </c>
      <c r="J64" s="17">
        <v>5</v>
      </c>
      <c r="K64" s="17">
        <v>5</v>
      </c>
      <c r="L64" s="17">
        <v>5</v>
      </c>
      <c r="M64" s="17">
        <v>4</v>
      </c>
      <c r="N64" s="17">
        <v>5</v>
      </c>
      <c r="O64" s="17">
        <v>3</v>
      </c>
    </row>
    <row r="65" spans="1:54" x14ac:dyDescent="0.3">
      <c r="A65" s="3">
        <v>33</v>
      </c>
      <c r="B65" s="21">
        <v>5</v>
      </c>
      <c r="C65" s="17">
        <v>1</v>
      </c>
      <c r="D65" s="19">
        <v>0</v>
      </c>
      <c r="E65" s="17">
        <v>0</v>
      </c>
      <c r="F65" s="17">
        <v>1</v>
      </c>
      <c r="G65" s="17">
        <v>5</v>
      </c>
      <c r="H65" s="17">
        <v>5</v>
      </c>
      <c r="I65" s="17">
        <v>5</v>
      </c>
      <c r="J65" s="17">
        <v>5</v>
      </c>
      <c r="K65" s="17">
        <v>5</v>
      </c>
      <c r="L65" s="17">
        <v>5</v>
      </c>
      <c r="M65" s="17">
        <v>5</v>
      </c>
      <c r="N65" s="17">
        <v>5</v>
      </c>
      <c r="O65" s="17">
        <v>5</v>
      </c>
    </row>
    <row r="66" spans="1:54" x14ac:dyDescent="0.3">
      <c r="A66" s="3">
        <v>34</v>
      </c>
      <c r="B66" s="21">
        <v>4</v>
      </c>
      <c r="C66" s="17">
        <v>1</v>
      </c>
      <c r="D66" s="19">
        <v>1</v>
      </c>
      <c r="E66" s="17">
        <v>1</v>
      </c>
      <c r="F66" s="17">
        <v>1</v>
      </c>
      <c r="G66" s="17">
        <v>5</v>
      </c>
      <c r="H66" s="17">
        <v>4</v>
      </c>
      <c r="I66" s="17">
        <v>4</v>
      </c>
      <c r="J66" s="17">
        <v>5</v>
      </c>
      <c r="K66" s="17">
        <v>4</v>
      </c>
      <c r="L66" s="17">
        <v>4</v>
      </c>
      <c r="M66" s="17">
        <v>4</v>
      </c>
      <c r="N66" s="17">
        <v>4</v>
      </c>
      <c r="O66" s="17">
        <v>5</v>
      </c>
    </row>
    <row r="67" spans="1:54" x14ac:dyDescent="0.3">
      <c r="A67" s="3">
        <v>35</v>
      </c>
      <c r="B67" s="21">
        <v>3</v>
      </c>
      <c r="C67" s="17">
        <v>1</v>
      </c>
      <c r="D67" s="19">
        <v>0</v>
      </c>
      <c r="E67" s="17">
        <v>0</v>
      </c>
      <c r="F67" s="17">
        <v>1</v>
      </c>
      <c r="G67" s="17">
        <v>5</v>
      </c>
      <c r="H67" s="17">
        <v>3</v>
      </c>
      <c r="I67" s="17">
        <v>4</v>
      </c>
      <c r="J67" s="17">
        <v>4</v>
      </c>
      <c r="K67" s="17">
        <v>4</v>
      </c>
      <c r="L67" s="17">
        <v>4</v>
      </c>
      <c r="M67" s="17">
        <v>3</v>
      </c>
      <c r="N67" s="17">
        <v>3</v>
      </c>
      <c r="O67" s="17">
        <v>4</v>
      </c>
    </row>
    <row r="68" spans="1:54" x14ac:dyDescent="0.3">
      <c r="A68" s="3">
        <v>36</v>
      </c>
      <c r="B68" s="20">
        <v>5</v>
      </c>
      <c r="C68" s="17">
        <v>1</v>
      </c>
      <c r="D68" s="17">
        <v>1</v>
      </c>
      <c r="E68" s="17">
        <v>1</v>
      </c>
      <c r="F68" s="17">
        <v>0</v>
      </c>
      <c r="G68" s="17">
        <v>5</v>
      </c>
      <c r="H68" s="17">
        <v>4</v>
      </c>
      <c r="I68" s="17">
        <v>5</v>
      </c>
      <c r="J68" s="17">
        <v>4</v>
      </c>
      <c r="K68" s="17">
        <v>5</v>
      </c>
      <c r="L68" s="17">
        <v>3</v>
      </c>
      <c r="M68" s="17">
        <v>3</v>
      </c>
      <c r="N68" s="17">
        <v>4</v>
      </c>
      <c r="O68" s="17">
        <v>5</v>
      </c>
    </row>
    <row r="69" spans="1:54" ht="9.6" customHeight="1" x14ac:dyDescent="0.3"/>
    <row r="70" spans="1:54" ht="21" customHeight="1" x14ac:dyDescent="0.3">
      <c r="A70" s="56" t="s">
        <v>80</v>
      </c>
      <c r="B70" s="56"/>
      <c r="C70" s="45">
        <v>-2.5192859345978331E-2</v>
      </c>
      <c r="D70" s="45">
        <v>0.84708566449290046</v>
      </c>
      <c r="E70" s="45">
        <v>-0.76359092457056876</v>
      </c>
      <c r="F70" s="45">
        <v>-9.5926832591117464E-2</v>
      </c>
      <c r="G70" s="45">
        <v>0.11388278463983646</v>
      </c>
      <c r="H70" s="45">
        <v>0.2344827846239477</v>
      </c>
      <c r="I70" s="45">
        <v>0.49376831572111202</v>
      </c>
      <c r="J70" s="45">
        <v>0.11714944071751583</v>
      </c>
      <c r="K70" s="45">
        <v>9.7496074755332493E-2</v>
      </c>
      <c r="L70" s="45">
        <v>-4.9075547088159407E-2</v>
      </c>
      <c r="M70" s="45">
        <v>9.032711702723864E-3</v>
      </c>
      <c r="N70" s="45">
        <v>0.19785464995151589</v>
      </c>
      <c r="O70" s="45">
        <v>-6.3056316837826795E-2</v>
      </c>
    </row>
    <row r="71" spans="1:54" ht="21" customHeight="1" x14ac:dyDescent="0.3">
      <c r="A71" s="56" t="s">
        <v>81</v>
      </c>
      <c r="B71" s="56"/>
      <c r="C71" s="45">
        <v>-0.57217050235987443</v>
      </c>
      <c r="D71" s="46"/>
      <c r="E71" s="46"/>
      <c r="F71" s="46"/>
      <c r="G71" s="46"/>
      <c r="H71" s="46"/>
      <c r="I71" s="46"/>
      <c r="J71" s="46"/>
      <c r="K71" s="46"/>
      <c r="L71" s="46"/>
      <c r="M71" s="46"/>
      <c r="N71" s="46"/>
      <c r="O71" s="46"/>
    </row>
    <row r="72" spans="1:54" ht="9" customHeight="1" x14ac:dyDescent="0.3">
      <c r="B72" s="47"/>
      <c r="C72" s="47"/>
      <c r="D72" s="47"/>
      <c r="E72" s="47"/>
      <c r="F72" s="47"/>
      <c r="G72" s="47"/>
      <c r="H72" s="47"/>
      <c r="I72" s="47"/>
      <c r="J72" s="47"/>
      <c r="K72" s="47"/>
      <c r="L72" s="47"/>
      <c r="M72" s="47"/>
      <c r="N72" s="47"/>
      <c r="O72" s="47"/>
    </row>
    <row r="73" spans="1:54" ht="21" customHeight="1" x14ac:dyDescent="0.3">
      <c r="A73" s="56" t="s">
        <v>82</v>
      </c>
      <c r="B73" s="56"/>
      <c r="C73" s="48">
        <f t="shared" ref="C73:H73" si="0">CORREL($B$33:$B$68,C33:C68)</f>
        <v>-0.26559698929458442</v>
      </c>
      <c r="D73" s="49">
        <f t="shared" si="0"/>
        <v>0.11067009575280179</v>
      </c>
      <c r="E73" s="49">
        <f t="shared" si="0"/>
        <v>6.7191314068339586E-2</v>
      </c>
      <c r="F73" s="49">
        <f t="shared" si="0"/>
        <v>8.1951813708258908E-2</v>
      </c>
      <c r="G73" s="50">
        <f t="shared" si="0"/>
        <v>0.66751122901503157</v>
      </c>
      <c r="H73" s="50">
        <f t="shared" si="0"/>
        <v>0.53818175793772882</v>
      </c>
      <c r="I73" s="50">
        <f t="shared" ref="I73:O73" si="1">CORREL($B$33:$B$68,I33:I68)</f>
        <v>0.81168396279132848</v>
      </c>
      <c r="J73" s="48">
        <f t="shared" si="1"/>
        <v>0.48869846030203529</v>
      </c>
      <c r="K73" s="50">
        <f t="shared" si="1"/>
        <v>0.60097738301738124</v>
      </c>
      <c r="L73" s="48">
        <f t="shared" si="1"/>
        <v>0.25585690131465771</v>
      </c>
      <c r="M73" s="48">
        <f t="shared" si="1"/>
        <v>0.29426989273108844</v>
      </c>
      <c r="N73" s="50">
        <f t="shared" si="1"/>
        <v>0.61993470371469561</v>
      </c>
      <c r="O73" s="49">
        <f t="shared" si="1"/>
        <v>0.13320000647469263</v>
      </c>
    </row>
    <row r="74" spans="1:54" s="4" customFormat="1" ht="15" thickBot="1" x14ac:dyDescent="0.35">
      <c r="A74" s="38"/>
      <c r="B74" s="39"/>
      <c r="C74" s="39"/>
      <c r="D74" s="39"/>
      <c r="E74" s="39"/>
      <c r="W74" s="15"/>
      <c r="X74" s="15"/>
      <c r="Y74" s="15"/>
      <c r="AT74"/>
      <c r="AU74"/>
      <c r="AV74"/>
      <c r="AW74"/>
      <c r="AX74"/>
      <c r="AY74"/>
      <c r="AZ74"/>
      <c r="BA74"/>
      <c r="BB74"/>
    </row>
    <row r="75" spans="1:54" s="4" customFormat="1" x14ac:dyDescent="0.3">
      <c r="A75" s="57" t="s">
        <v>83</v>
      </c>
      <c r="B75" s="57"/>
      <c r="C75" s="57"/>
      <c r="D75" s="57"/>
      <c r="E75" s="57"/>
      <c r="W75" s="15"/>
      <c r="X75" s="15"/>
      <c r="Y75" s="15"/>
      <c r="AT75"/>
      <c r="AU75"/>
      <c r="AV75"/>
      <c r="AW75"/>
      <c r="AX75"/>
      <c r="AY75"/>
      <c r="AZ75"/>
      <c r="BA75"/>
      <c r="BB75"/>
    </row>
    <row r="76" spans="1:54" s="4" customFormat="1" ht="16.8" customHeight="1" x14ac:dyDescent="0.3">
      <c r="A76" s="54" t="s">
        <v>84</v>
      </c>
      <c r="B76" s="54"/>
      <c r="C76" s="54"/>
      <c r="D76" s="54"/>
      <c r="E76" s="40">
        <v>0.93503025791042926</v>
      </c>
      <c r="W76" s="15"/>
      <c r="X76" s="15"/>
      <c r="Y76" s="15"/>
      <c r="AT76"/>
      <c r="AU76"/>
      <c r="AV76"/>
      <c r="AW76"/>
      <c r="AX76"/>
      <c r="AY76"/>
      <c r="AZ76"/>
      <c r="BA76"/>
      <c r="BB76"/>
    </row>
    <row r="77" spans="1:54" s="4" customFormat="1" ht="16.8" customHeight="1" x14ac:dyDescent="0.3">
      <c r="A77" s="53" t="s">
        <v>85</v>
      </c>
      <c r="B77" s="53"/>
      <c r="C77" s="53"/>
      <c r="D77" s="53"/>
      <c r="E77">
        <v>0.87428158320804394</v>
      </c>
      <c r="W77" s="15"/>
      <c r="X77" s="15"/>
      <c r="Y77" s="15"/>
      <c r="AT77"/>
      <c r="AU77"/>
      <c r="AV77"/>
      <c r="AW77"/>
      <c r="AX77"/>
      <c r="AY77"/>
      <c r="AZ77"/>
      <c r="BA77"/>
      <c r="BB77"/>
    </row>
    <row r="78" spans="1:54" s="4" customFormat="1" ht="16.8" customHeight="1" x14ac:dyDescent="0.3">
      <c r="A78" s="53" t="s">
        <v>86</v>
      </c>
      <c r="B78" s="53"/>
      <c r="C78" s="53"/>
      <c r="D78" s="53"/>
      <c r="E78">
        <v>0.79999342783097904</v>
      </c>
      <c r="W78" s="15"/>
      <c r="X78" s="15"/>
      <c r="Y78" s="15"/>
      <c r="AT78"/>
      <c r="AU78"/>
      <c r="AV78"/>
      <c r="AW78"/>
      <c r="AX78"/>
      <c r="AY78"/>
      <c r="AZ78"/>
      <c r="BA78"/>
      <c r="BB78"/>
    </row>
    <row r="79" spans="1:54" s="4" customFormat="1" ht="16.8" customHeight="1" x14ac:dyDescent="0.3">
      <c r="A79" s="53" t="s">
        <v>87</v>
      </c>
      <c r="B79" s="53"/>
      <c r="C79" s="53"/>
      <c r="D79" s="53"/>
      <c r="E79">
        <v>0.2651787529358865</v>
      </c>
      <c r="W79" s="15"/>
      <c r="X79" s="15"/>
      <c r="Y79" s="15"/>
      <c r="AT79"/>
      <c r="AU79"/>
      <c r="AV79"/>
      <c r="AW79"/>
      <c r="AX79"/>
      <c r="AY79"/>
      <c r="AZ79"/>
      <c r="BA79"/>
      <c r="BB79"/>
    </row>
    <row r="80" spans="1:54" s="4" customFormat="1" ht="16.8" customHeight="1" thickBot="1" x14ac:dyDescent="0.35">
      <c r="A80" s="52" t="s">
        <v>88</v>
      </c>
      <c r="B80" s="52"/>
      <c r="C80" s="52"/>
      <c r="D80" s="52"/>
      <c r="E80" s="22">
        <v>36</v>
      </c>
      <c r="W80" s="15"/>
      <c r="X80" s="15"/>
      <c r="Y80" s="15"/>
      <c r="AT80"/>
      <c r="AU80"/>
      <c r="AV80"/>
      <c r="AW80"/>
      <c r="AX80"/>
      <c r="AY80"/>
      <c r="AZ80"/>
      <c r="BA80"/>
      <c r="BB80"/>
    </row>
    <row r="81" spans="1:54" s="4" customFormat="1" x14ac:dyDescent="0.3">
      <c r="A81" s="2"/>
      <c r="W81" s="15"/>
      <c r="X81" s="15"/>
      <c r="Y81" s="15"/>
      <c r="AT81"/>
      <c r="AU81"/>
      <c r="AV81"/>
      <c r="AW81"/>
      <c r="AX81"/>
      <c r="AY81"/>
      <c r="AZ81"/>
      <c r="BA81"/>
      <c r="BB81"/>
    </row>
    <row r="82" spans="1:54" s="4" customFormat="1" hidden="1" x14ac:dyDescent="0.3">
      <c r="A82" s="2"/>
      <c r="B82" s="25">
        <v>-0.57217050235987443</v>
      </c>
      <c r="C82" s="4">
        <f t="shared" ref="C82:O82" si="2">C70*C94</f>
        <v>-2.5192859345978331E-2</v>
      </c>
      <c r="D82" s="4">
        <f t="shared" si="2"/>
        <v>0</v>
      </c>
      <c r="E82" s="4">
        <f t="shared" si="2"/>
        <v>0</v>
      </c>
      <c r="F82" s="4">
        <f t="shared" si="2"/>
        <v>0</v>
      </c>
      <c r="G82" s="4">
        <f t="shared" si="2"/>
        <v>0.34164835391950937</v>
      </c>
      <c r="H82" s="4">
        <f t="shared" si="2"/>
        <v>0.70344835387184312</v>
      </c>
      <c r="I82" s="4">
        <f t="shared" si="2"/>
        <v>1.4813049471633359</v>
      </c>
      <c r="J82" s="4">
        <f t="shared" si="2"/>
        <v>0.35144832215254751</v>
      </c>
      <c r="K82" s="4">
        <f t="shared" si="2"/>
        <v>0.29248822426599747</v>
      </c>
      <c r="L82" s="4">
        <f t="shared" si="2"/>
        <v>-9.8151094176318815E-2</v>
      </c>
      <c r="M82" s="4">
        <f t="shared" si="2"/>
        <v>9.032711702723864E-3</v>
      </c>
      <c r="N82" s="4">
        <f t="shared" si="2"/>
        <v>0.39570929990303177</v>
      </c>
      <c r="O82" s="4">
        <f t="shared" si="2"/>
        <v>-6.3056316837826795E-2</v>
      </c>
      <c r="W82" s="15"/>
      <c r="X82" s="15"/>
      <c r="Y82" s="15"/>
      <c r="AT82"/>
      <c r="AU82"/>
      <c r="AV82"/>
      <c r="AW82"/>
      <c r="AX82"/>
      <c r="AY82"/>
      <c r="AZ82"/>
      <c r="BA82"/>
      <c r="BB82"/>
    </row>
    <row r="83" spans="1:54" s="4" customFormat="1" hidden="1" x14ac:dyDescent="0.3">
      <c r="A83" s="2"/>
      <c r="B83" s="25">
        <v>-0.57217050235987443</v>
      </c>
      <c r="C83" s="4">
        <f t="shared" ref="C83:O83" si="3">C70*C95</f>
        <v>-2.5192859345978331E-2</v>
      </c>
      <c r="D83" s="4">
        <f t="shared" si="3"/>
        <v>0</v>
      </c>
      <c r="E83" s="4">
        <f t="shared" si="3"/>
        <v>0</v>
      </c>
      <c r="F83" s="4">
        <f t="shared" si="3"/>
        <v>-9.5926832591117464E-2</v>
      </c>
      <c r="G83" s="4">
        <f t="shared" si="3"/>
        <v>0.45553113855934585</v>
      </c>
      <c r="H83" s="4">
        <f t="shared" si="3"/>
        <v>0.93793113849579079</v>
      </c>
      <c r="I83" s="4">
        <f t="shared" si="3"/>
        <v>1.9750732628844481</v>
      </c>
      <c r="J83" s="4">
        <f t="shared" si="3"/>
        <v>0.46859776287006333</v>
      </c>
      <c r="K83" s="4">
        <f t="shared" si="3"/>
        <v>0.38998429902132997</v>
      </c>
      <c r="L83" s="4">
        <f t="shared" si="3"/>
        <v>-0.19630218835263763</v>
      </c>
      <c r="M83" s="4">
        <f t="shared" si="3"/>
        <v>2.7098135108171592E-2</v>
      </c>
      <c r="N83" s="4">
        <f t="shared" si="3"/>
        <v>0.59356394985454763</v>
      </c>
      <c r="O83" s="4">
        <f t="shared" si="3"/>
        <v>-0.12611263367565359</v>
      </c>
      <c r="W83" s="15"/>
      <c r="X83" s="15"/>
      <c r="Y83" s="15"/>
      <c r="AT83"/>
      <c r="AU83"/>
      <c r="AV83"/>
      <c r="AW83"/>
      <c r="AX83"/>
      <c r="AY83"/>
      <c r="AZ83"/>
      <c r="BA83"/>
      <c r="BB83"/>
    </row>
    <row r="84" spans="1:54" s="4" customFormat="1" hidden="1" x14ac:dyDescent="0.3">
      <c r="A84" s="2"/>
      <c r="B84" s="25">
        <v>-0.57217050235987443</v>
      </c>
      <c r="C84" s="4">
        <f t="shared" ref="C84:O84" si="4">C70*C96</f>
        <v>-2.5192859345978331E-2</v>
      </c>
      <c r="D84" s="4">
        <f t="shared" si="4"/>
        <v>0.84708566449290046</v>
      </c>
      <c r="E84" s="4">
        <f t="shared" si="4"/>
        <v>-0.76359092457056876</v>
      </c>
      <c r="F84" s="4">
        <f t="shared" si="4"/>
        <v>-9.5926832591117464E-2</v>
      </c>
      <c r="G84" s="4">
        <f t="shared" si="4"/>
        <v>0.56941392319918227</v>
      </c>
      <c r="H84" s="4">
        <f t="shared" si="4"/>
        <v>0.93793113849579079</v>
      </c>
      <c r="I84" s="4">
        <f t="shared" si="4"/>
        <v>2.4688415786055602</v>
      </c>
      <c r="J84" s="4">
        <f t="shared" si="4"/>
        <v>0.58574720358757915</v>
      </c>
      <c r="K84" s="4">
        <f t="shared" si="4"/>
        <v>0.38998429902132997</v>
      </c>
      <c r="L84" s="4">
        <f t="shared" si="4"/>
        <v>-0.19630218835263763</v>
      </c>
      <c r="M84" s="4">
        <f t="shared" si="4"/>
        <v>3.6130846810895456E-2</v>
      </c>
      <c r="N84" s="4">
        <f t="shared" si="4"/>
        <v>0.79141859980606355</v>
      </c>
      <c r="O84" s="4">
        <f t="shared" si="4"/>
        <v>-0.18916895051348037</v>
      </c>
      <c r="W84" s="15"/>
      <c r="X84" s="15"/>
      <c r="Y84" s="15"/>
      <c r="AT84"/>
      <c r="AU84"/>
      <c r="AV84"/>
      <c r="AW84"/>
      <c r="AX84"/>
      <c r="AY84"/>
      <c r="AZ84"/>
      <c r="BA84"/>
      <c r="BB84"/>
    </row>
    <row r="85" spans="1:54" s="4" customFormat="1" hidden="1" x14ac:dyDescent="0.3">
      <c r="A85" s="2"/>
      <c r="W85" s="15"/>
      <c r="X85" s="15"/>
      <c r="Y85" s="15"/>
      <c r="AT85"/>
      <c r="AU85"/>
      <c r="AV85"/>
      <c r="AW85"/>
      <c r="AX85"/>
      <c r="AY85"/>
      <c r="AZ85"/>
      <c r="BA85"/>
      <c r="BB85"/>
    </row>
    <row r="86" spans="1:54" s="4" customFormat="1" ht="15" thickBot="1" x14ac:dyDescent="0.35">
      <c r="A86" s="44" t="s">
        <v>92</v>
      </c>
      <c r="B86" s="42"/>
      <c r="C86" s="42"/>
      <c r="D86" s="42"/>
      <c r="E86" s="42"/>
      <c r="F86" s="42"/>
      <c r="G86" s="39"/>
      <c r="H86" s="39"/>
      <c r="I86" s="39"/>
      <c r="J86" s="39"/>
      <c r="K86" s="43"/>
      <c r="W86" s="15"/>
      <c r="X86" s="15"/>
      <c r="Y86" s="15"/>
      <c r="AT86"/>
      <c r="AU86"/>
      <c r="AV86"/>
      <c r="AW86"/>
      <c r="AX86"/>
      <c r="AY86"/>
      <c r="AZ86"/>
      <c r="BA86"/>
      <c r="BB86"/>
    </row>
    <row r="87" spans="1:54" s="35" customFormat="1" ht="28.8" customHeight="1" x14ac:dyDescent="0.3">
      <c r="A87" s="34"/>
      <c r="B87" s="55" t="s">
        <v>93</v>
      </c>
      <c r="C87" s="55"/>
      <c r="D87" s="55" t="s">
        <v>94</v>
      </c>
      <c r="E87" s="55"/>
      <c r="F87" s="55" t="s">
        <v>95</v>
      </c>
      <c r="G87" s="55"/>
      <c r="H87" s="55" t="s">
        <v>96</v>
      </c>
      <c r="I87" s="55"/>
      <c r="J87" s="55" t="s">
        <v>97</v>
      </c>
      <c r="K87" s="55"/>
      <c r="W87" s="36"/>
      <c r="X87" s="36"/>
      <c r="Y87" s="36"/>
      <c r="AT87" s="37"/>
      <c r="AU87" s="37"/>
      <c r="AV87" s="37"/>
      <c r="AW87" s="37"/>
      <c r="AX87" s="37"/>
      <c r="AY87" s="37"/>
      <c r="AZ87" s="37"/>
      <c r="BA87" s="37"/>
      <c r="BB87" s="37"/>
    </row>
    <row r="88" spans="1:54" s="4" customFormat="1" ht="19.8" customHeight="1" x14ac:dyDescent="0.3">
      <c r="A88" s="40" t="s">
        <v>98</v>
      </c>
      <c r="B88" s="54">
        <v>13</v>
      </c>
      <c r="C88" s="54"/>
      <c r="D88" s="54">
        <v>10.758520593365649</v>
      </c>
      <c r="E88" s="54"/>
      <c r="F88" s="41"/>
      <c r="G88" s="40">
        <v>0.82757850718197301</v>
      </c>
      <c r="H88" s="54">
        <v>11.768788426236279</v>
      </c>
      <c r="I88" s="54"/>
      <c r="J88" s="54">
        <v>4.7189898938721399E-7</v>
      </c>
      <c r="K88" s="54"/>
      <c r="W88" s="15"/>
      <c r="X88" s="15"/>
      <c r="Y88" s="15"/>
      <c r="AT88"/>
      <c r="AU88"/>
      <c r="AV88"/>
      <c r="AW88"/>
      <c r="AX88"/>
      <c r="AY88"/>
      <c r="AZ88"/>
      <c r="BA88"/>
      <c r="BB88"/>
    </row>
    <row r="89" spans="1:54" s="4" customFormat="1" ht="19.8" customHeight="1" x14ac:dyDescent="0.3">
      <c r="A89" t="s">
        <v>99</v>
      </c>
      <c r="B89" s="53">
        <v>22</v>
      </c>
      <c r="C89" s="53"/>
      <c r="D89" s="53">
        <v>1.5470349621899029</v>
      </c>
      <c r="E89" s="53"/>
      <c r="F89" s="53">
        <v>7.0319771008631946E-2</v>
      </c>
      <c r="G89" s="53"/>
      <c r="H89" s="53"/>
      <c r="I89" s="53"/>
      <c r="J89" s="53"/>
      <c r="K89" s="53"/>
      <c r="W89" s="15"/>
      <c r="X89" s="15"/>
      <c r="Y89" s="15"/>
      <c r="AT89"/>
      <c r="AU89"/>
      <c r="AV89"/>
      <c r="AW89"/>
      <c r="AX89"/>
      <c r="AY89"/>
      <c r="AZ89"/>
      <c r="BA89"/>
      <c r="BB89"/>
    </row>
    <row r="90" spans="1:54" s="4" customFormat="1" ht="19.8" customHeight="1" thickBot="1" x14ac:dyDescent="0.35">
      <c r="A90" s="22" t="s">
        <v>100</v>
      </c>
      <c r="B90" s="52">
        <v>35</v>
      </c>
      <c r="C90" s="52"/>
      <c r="D90" s="52">
        <v>12.305555555555552</v>
      </c>
      <c r="E90" s="52"/>
      <c r="F90" s="52"/>
      <c r="G90" s="52"/>
      <c r="H90" s="52"/>
      <c r="I90" s="52"/>
      <c r="J90" s="52"/>
      <c r="K90" s="52"/>
      <c r="W90" s="15"/>
      <c r="X90" s="15"/>
      <c r="Y90" s="15"/>
      <c r="AT90"/>
      <c r="AU90"/>
      <c r="AV90"/>
      <c r="AW90"/>
      <c r="AX90"/>
      <c r="AY90"/>
      <c r="AZ90"/>
      <c r="BA90"/>
      <c r="BB90"/>
    </row>
    <row r="91" spans="1:54" s="4" customFormat="1" x14ac:dyDescent="0.3">
      <c r="A91" s="2"/>
      <c r="W91" s="15"/>
      <c r="X91" s="15"/>
      <c r="Y91" s="15"/>
      <c r="AT91"/>
      <c r="AU91"/>
      <c r="AV91"/>
      <c r="AW91"/>
      <c r="AX91"/>
      <c r="AY91"/>
      <c r="AZ91"/>
      <c r="BA91"/>
      <c r="BB91"/>
    </row>
    <row r="92" spans="1:54" s="4" customFormat="1" x14ac:dyDescent="0.3">
      <c r="A92" s="10" t="s">
        <v>89</v>
      </c>
      <c r="W92" s="15"/>
      <c r="X92" s="15"/>
      <c r="Y92" s="15"/>
      <c r="AT92"/>
      <c r="AU92"/>
      <c r="AV92"/>
      <c r="AW92"/>
      <c r="AX92"/>
      <c r="AY92"/>
      <c r="AZ92"/>
      <c r="BA92"/>
      <c r="BB92"/>
    </row>
    <row r="93" spans="1:54" s="4" customFormat="1" ht="19.2" customHeight="1" x14ac:dyDescent="0.3">
      <c r="A93" s="9" t="s">
        <v>90</v>
      </c>
      <c r="B93" s="8" t="s">
        <v>15</v>
      </c>
      <c r="C93" s="28" t="s">
        <v>21</v>
      </c>
      <c r="D93" s="28" t="s">
        <v>28</v>
      </c>
      <c r="E93" s="28" t="s">
        <v>32</v>
      </c>
      <c r="F93" s="28" t="s">
        <v>36</v>
      </c>
      <c r="G93" s="29" t="s">
        <v>40</v>
      </c>
      <c r="H93" s="29" t="s">
        <v>45</v>
      </c>
      <c r="I93" s="29" t="s">
        <v>49</v>
      </c>
      <c r="J93" s="29" t="s">
        <v>53</v>
      </c>
      <c r="K93" s="29" t="s">
        <v>57</v>
      </c>
      <c r="L93" s="29" t="s">
        <v>61</v>
      </c>
      <c r="M93" s="29" t="s">
        <v>65</v>
      </c>
      <c r="N93" s="29" t="s">
        <v>69</v>
      </c>
      <c r="O93" s="29" t="s">
        <v>73</v>
      </c>
      <c r="W93" s="15"/>
      <c r="X93" s="15"/>
      <c r="Y93" s="15"/>
      <c r="AT93"/>
      <c r="AU93"/>
      <c r="AV93"/>
      <c r="AW93"/>
      <c r="AX93"/>
      <c r="AY93"/>
      <c r="AZ93"/>
      <c r="BA93"/>
      <c r="BB93"/>
    </row>
    <row r="94" spans="1:54" s="4" customFormat="1" ht="19.2" customHeight="1" x14ac:dyDescent="0.3">
      <c r="A94" s="9" t="s">
        <v>122</v>
      </c>
      <c r="B94" s="32">
        <f>SUM(B82:O82)</f>
        <v>2.8165094402589905</v>
      </c>
      <c r="C94" s="26">
        <v>1</v>
      </c>
      <c r="D94" s="26">
        <v>0</v>
      </c>
      <c r="E94" s="26">
        <v>0</v>
      </c>
      <c r="F94" s="26">
        <v>0</v>
      </c>
      <c r="G94" s="26">
        <v>3</v>
      </c>
      <c r="H94" s="26">
        <v>3</v>
      </c>
      <c r="I94" s="26">
        <v>3</v>
      </c>
      <c r="J94" s="26">
        <v>3</v>
      </c>
      <c r="K94" s="26">
        <v>3</v>
      </c>
      <c r="L94" s="26">
        <v>2</v>
      </c>
      <c r="M94" s="26">
        <v>1</v>
      </c>
      <c r="N94" s="26">
        <v>2</v>
      </c>
      <c r="O94" s="26">
        <v>1</v>
      </c>
      <c r="W94" s="15"/>
      <c r="X94" s="15"/>
      <c r="Y94" s="15"/>
      <c r="AT94"/>
      <c r="AU94"/>
      <c r="AV94"/>
      <c r="AW94"/>
      <c r="AX94"/>
      <c r="AY94"/>
      <c r="AZ94"/>
      <c r="BA94"/>
      <c r="BB94"/>
    </row>
    <row r="95" spans="1:54" s="4" customFormat="1" ht="19.2" customHeight="1" x14ac:dyDescent="0.3">
      <c r="A95" s="9" t="s">
        <v>123</v>
      </c>
      <c r="B95" s="32">
        <f t="shared" ref="B95:B96" si="5">SUM(B83:O83)</f>
        <v>3.8320746704684354</v>
      </c>
      <c r="C95" s="26">
        <v>1</v>
      </c>
      <c r="D95" s="26">
        <v>0</v>
      </c>
      <c r="E95" s="26">
        <v>0</v>
      </c>
      <c r="F95" s="26">
        <v>1</v>
      </c>
      <c r="G95" s="26">
        <v>4</v>
      </c>
      <c r="H95" s="26">
        <v>4</v>
      </c>
      <c r="I95" s="26">
        <v>4</v>
      </c>
      <c r="J95" s="26">
        <v>4</v>
      </c>
      <c r="K95" s="26">
        <v>4</v>
      </c>
      <c r="L95" s="26">
        <v>4</v>
      </c>
      <c r="M95" s="26">
        <v>3</v>
      </c>
      <c r="N95" s="26">
        <v>3</v>
      </c>
      <c r="O95" s="26">
        <v>2</v>
      </c>
      <c r="AT95"/>
      <c r="AU95"/>
      <c r="AV95"/>
      <c r="AW95"/>
      <c r="AX95"/>
      <c r="AY95"/>
      <c r="AZ95"/>
      <c r="BA95"/>
      <c r="BB95"/>
    </row>
    <row r="96" spans="1:54" s="4" customFormat="1" ht="19.2" customHeight="1" x14ac:dyDescent="0.3">
      <c r="A96" s="9" t="s">
        <v>124</v>
      </c>
      <c r="B96" s="32">
        <f t="shared" si="5"/>
        <v>4.7842009962856444</v>
      </c>
      <c r="C96" s="26">
        <v>1</v>
      </c>
      <c r="D96" s="26">
        <v>1</v>
      </c>
      <c r="E96" s="26">
        <v>1</v>
      </c>
      <c r="F96" s="26">
        <v>1</v>
      </c>
      <c r="G96" s="26">
        <v>5</v>
      </c>
      <c r="H96" s="26">
        <v>4</v>
      </c>
      <c r="I96" s="26">
        <v>5</v>
      </c>
      <c r="J96" s="26">
        <v>5</v>
      </c>
      <c r="K96" s="26">
        <v>4</v>
      </c>
      <c r="L96" s="26">
        <v>4</v>
      </c>
      <c r="M96" s="26">
        <v>4</v>
      </c>
      <c r="N96" s="26">
        <v>4</v>
      </c>
      <c r="O96" s="26">
        <v>3</v>
      </c>
      <c r="AT96"/>
      <c r="AU96"/>
      <c r="AV96"/>
      <c r="AW96"/>
      <c r="AX96"/>
      <c r="AY96"/>
      <c r="AZ96"/>
      <c r="BA96"/>
      <c r="BB96"/>
    </row>
    <row r="97" spans="1:15" x14ac:dyDescent="0.3">
      <c r="A97" s="9" t="s">
        <v>125</v>
      </c>
      <c r="B97" s="51">
        <f>AVERAGE(B33:B68)</f>
        <v>4.6388888888888893</v>
      </c>
      <c r="C97" s="51">
        <f>AVERAGE(C33:C68)</f>
        <v>0.55555555555555558</v>
      </c>
      <c r="D97" s="51">
        <f t="shared" ref="D97:F97" si="6">AVERAGE(D33:D68)</f>
        <v>0.1388888888888889</v>
      </c>
      <c r="E97" s="51">
        <f t="shared" si="6"/>
        <v>0.1111111111111111</v>
      </c>
      <c r="F97" s="51">
        <f t="shared" si="6"/>
        <v>0.52777777777777779</v>
      </c>
      <c r="G97" s="51">
        <f>AVERAGE(G33:G68)</f>
        <v>4.583333333333333</v>
      </c>
      <c r="H97" s="51">
        <f t="shared" ref="H97:O97" si="7">AVERAGE(H33:H68)</f>
        <v>4.4444444444444446</v>
      </c>
      <c r="I97" s="51">
        <f t="shared" si="7"/>
        <v>4.5555555555555554</v>
      </c>
      <c r="J97" s="51">
        <f t="shared" si="7"/>
        <v>4.833333333333333</v>
      </c>
      <c r="K97" s="51">
        <f t="shared" si="7"/>
        <v>4.666666666666667</v>
      </c>
      <c r="L97" s="51">
        <f t="shared" si="7"/>
        <v>4.5555555555555554</v>
      </c>
      <c r="M97" s="51">
        <f t="shared" si="7"/>
        <v>4.0277777777777777</v>
      </c>
      <c r="N97" s="51">
        <f t="shared" si="7"/>
        <v>4.416666666666667</v>
      </c>
      <c r="O97" s="51">
        <f t="shared" si="7"/>
        <v>4.416666666666667</v>
      </c>
    </row>
  </sheetData>
  <mergeCells count="112">
    <mergeCell ref="A1:Z1"/>
    <mergeCell ref="A28:Z28"/>
    <mergeCell ref="D90:E90"/>
    <mergeCell ref="F87:G87"/>
    <mergeCell ref="F89:G89"/>
    <mergeCell ref="F90:G90"/>
    <mergeCell ref="Y14:Z17"/>
    <mergeCell ref="Y18:Z26"/>
    <mergeCell ref="A7:T7"/>
    <mergeCell ref="A9:T9"/>
    <mergeCell ref="F13:M13"/>
    <mergeCell ref="F14:M14"/>
    <mergeCell ref="F15:M15"/>
    <mergeCell ref="F16:M16"/>
    <mergeCell ref="F17:M17"/>
    <mergeCell ref="F18:M18"/>
    <mergeCell ref="F19:M19"/>
    <mergeCell ref="F20:M20"/>
    <mergeCell ref="F21:M21"/>
    <mergeCell ref="W19:X19"/>
    <mergeCell ref="N18:T18"/>
    <mergeCell ref="N19:T19"/>
    <mergeCell ref="B22:E22"/>
    <mergeCell ref="U22:V22"/>
    <mergeCell ref="W22:X22"/>
    <mergeCell ref="B23:E23"/>
    <mergeCell ref="U14:V14"/>
    <mergeCell ref="W14:X14"/>
    <mergeCell ref="U23:V23"/>
    <mergeCell ref="W23:X23"/>
    <mergeCell ref="F22:M22"/>
    <mergeCell ref="F23:M23"/>
    <mergeCell ref="N22:T22"/>
    <mergeCell ref="N23:T23"/>
    <mergeCell ref="B15:E15"/>
    <mergeCell ref="U15:V15"/>
    <mergeCell ref="W15:X15"/>
    <mergeCell ref="B18:E18"/>
    <mergeCell ref="U18:V18"/>
    <mergeCell ref="W18:X18"/>
    <mergeCell ref="B19:E19"/>
    <mergeCell ref="U19:V19"/>
    <mergeCell ref="B20:E20"/>
    <mergeCell ref="U20:V20"/>
    <mergeCell ref="W20:X20"/>
    <mergeCell ref="B21:E21"/>
    <mergeCell ref="U21:V21"/>
    <mergeCell ref="W21:X21"/>
    <mergeCell ref="N20:T20"/>
    <mergeCell ref="N21:T21"/>
    <mergeCell ref="A3:T3"/>
    <mergeCell ref="U12:V12"/>
    <mergeCell ref="W12:X12"/>
    <mergeCell ref="B13:E13"/>
    <mergeCell ref="U13:V13"/>
    <mergeCell ref="W13:X13"/>
    <mergeCell ref="A5:T5"/>
    <mergeCell ref="B17:E17"/>
    <mergeCell ref="U17:V17"/>
    <mergeCell ref="W17:X17"/>
    <mergeCell ref="B16:E16"/>
    <mergeCell ref="U16:V16"/>
    <mergeCell ref="W16:X16"/>
    <mergeCell ref="N16:T16"/>
    <mergeCell ref="N17:T17"/>
    <mergeCell ref="B12:E12"/>
    <mergeCell ref="N13:T13"/>
    <mergeCell ref="N14:T14"/>
    <mergeCell ref="N15:T15"/>
    <mergeCell ref="F12:M12"/>
    <mergeCell ref="N12:T12"/>
    <mergeCell ref="B14:E14"/>
    <mergeCell ref="A27:T27"/>
    <mergeCell ref="B25:E25"/>
    <mergeCell ref="U25:V25"/>
    <mergeCell ref="W25:X25"/>
    <mergeCell ref="F24:M24"/>
    <mergeCell ref="F25:M25"/>
    <mergeCell ref="N24:T24"/>
    <mergeCell ref="N25:T25"/>
    <mergeCell ref="B26:E26"/>
    <mergeCell ref="U26:V26"/>
    <mergeCell ref="W26:X26"/>
    <mergeCell ref="F26:M26"/>
    <mergeCell ref="N26:T26"/>
    <mergeCell ref="B24:E24"/>
    <mergeCell ref="U24:V24"/>
    <mergeCell ref="W24:X24"/>
    <mergeCell ref="H90:I90"/>
    <mergeCell ref="J90:K90"/>
    <mergeCell ref="H89:I89"/>
    <mergeCell ref="J89:K89"/>
    <mergeCell ref="H88:I88"/>
    <mergeCell ref="J88:K88"/>
    <mergeCell ref="H87:I87"/>
    <mergeCell ref="J87:K87"/>
    <mergeCell ref="A70:B70"/>
    <mergeCell ref="A71:B71"/>
    <mergeCell ref="A73:B73"/>
    <mergeCell ref="A75:E75"/>
    <mergeCell ref="A76:D76"/>
    <mergeCell ref="A77:D77"/>
    <mergeCell ref="A78:D78"/>
    <mergeCell ref="A79:D79"/>
    <mergeCell ref="A80:D80"/>
    <mergeCell ref="B87:C87"/>
    <mergeCell ref="B88:C88"/>
    <mergeCell ref="B89:C89"/>
    <mergeCell ref="B90:C90"/>
    <mergeCell ref="D87:E87"/>
    <mergeCell ref="D88:E88"/>
    <mergeCell ref="D89:E89"/>
  </mergeCells>
  <phoneticPr fontId="4" type="noConversion"/>
  <printOptions horizontalCentered="1" verticalCentered="1"/>
  <pageMargins left="0.25" right="0.25" top="0.75" bottom="0.75" header="0" footer="0"/>
  <pageSetup paperSize="9" scale="52" fitToHeight="0" orientation="portrait" horizontalDpi="4294967292" r:id="rId1"/>
  <rowBreaks count="1" manualBreakCount="1">
    <brk id="28" max="2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9482F-4AF6-43E4-A506-90E928688607}">
  <dimension ref="A1:I30"/>
  <sheetViews>
    <sheetView workbookViewId="0">
      <selection activeCell="F8" sqref="F8"/>
    </sheetView>
  </sheetViews>
  <sheetFormatPr baseColWidth="10" defaultColWidth="11.44140625" defaultRowHeight="14.4" x14ac:dyDescent="0.3"/>
  <cols>
    <col min="1" max="1" width="34.6640625" customWidth="1"/>
    <col min="2" max="2" width="17.88671875" customWidth="1"/>
  </cols>
  <sheetData>
    <row r="1" spans="1:9" x14ac:dyDescent="0.3">
      <c r="A1" s="78" t="s">
        <v>91</v>
      </c>
    </row>
    <row r="2" spans="1:9" ht="15" thickBot="1" x14ac:dyDescent="0.35"/>
    <row r="3" spans="1:9" x14ac:dyDescent="0.3">
      <c r="A3" s="24" t="s">
        <v>83</v>
      </c>
      <c r="B3" s="24"/>
    </row>
    <row r="4" spans="1:9" x14ac:dyDescent="0.3">
      <c r="A4" t="s">
        <v>84</v>
      </c>
      <c r="B4">
        <v>0.93503025791042926</v>
      </c>
    </row>
    <row r="5" spans="1:9" x14ac:dyDescent="0.3">
      <c r="A5" t="s">
        <v>85</v>
      </c>
      <c r="B5">
        <v>0.87428158320804394</v>
      </c>
    </row>
    <row r="6" spans="1:9" x14ac:dyDescent="0.3">
      <c r="A6" t="s">
        <v>86</v>
      </c>
      <c r="B6">
        <v>0.79999342783097904</v>
      </c>
    </row>
    <row r="7" spans="1:9" x14ac:dyDescent="0.3">
      <c r="A7" t="s">
        <v>87</v>
      </c>
      <c r="B7">
        <v>0.2651787529358865</v>
      </c>
    </row>
    <row r="8" spans="1:9" ht="15" thickBot="1" x14ac:dyDescent="0.35">
      <c r="A8" s="22" t="s">
        <v>88</v>
      </c>
      <c r="B8" s="22">
        <v>36</v>
      </c>
    </row>
    <row r="10" spans="1:9" ht="15" thickBot="1" x14ac:dyDescent="0.35">
      <c r="A10" t="s">
        <v>92</v>
      </c>
    </row>
    <row r="11" spans="1:9" x14ac:dyDescent="0.3">
      <c r="A11" s="23"/>
      <c r="B11" s="23" t="s">
        <v>93</v>
      </c>
      <c r="C11" s="23" t="s">
        <v>94</v>
      </c>
      <c r="D11" s="23" t="s">
        <v>95</v>
      </c>
      <c r="E11" s="23" t="s">
        <v>96</v>
      </c>
      <c r="F11" s="23" t="s">
        <v>97</v>
      </c>
    </row>
    <row r="12" spans="1:9" x14ac:dyDescent="0.3">
      <c r="A12" t="s">
        <v>98</v>
      </c>
      <c r="B12">
        <v>13</v>
      </c>
      <c r="C12">
        <v>10.758520593365649</v>
      </c>
      <c r="D12">
        <v>0.82757850718197301</v>
      </c>
      <c r="E12">
        <v>11.768788426236279</v>
      </c>
      <c r="F12">
        <v>4.7189898938721399E-7</v>
      </c>
    </row>
    <row r="13" spans="1:9" x14ac:dyDescent="0.3">
      <c r="A13" t="s">
        <v>99</v>
      </c>
      <c r="B13">
        <v>22</v>
      </c>
      <c r="C13">
        <v>1.5470349621899029</v>
      </c>
      <c r="D13">
        <v>7.0319771008631946E-2</v>
      </c>
    </row>
    <row r="14" spans="1:9" ht="15" thickBot="1" x14ac:dyDescent="0.35">
      <c r="A14" s="22" t="s">
        <v>100</v>
      </c>
      <c r="B14" s="22">
        <v>35</v>
      </c>
      <c r="C14" s="22">
        <v>12.305555555555552</v>
      </c>
      <c r="D14" s="22"/>
      <c r="E14" s="22"/>
      <c r="F14" s="22"/>
    </row>
    <row r="15" spans="1:9" ht="15" thickBot="1" x14ac:dyDescent="0.35"/>
    <row r="16" spans="1:9" x14ac:dyDescent="0.3">
      <c r="A16" s="23"/>
      <c r="B16" s="23" t="s">
        <v>80</v>
      </c>
      <c r="C16" s="23" t="s">
        <v>87</v>
      </c>
      <c r="D16" s="23" t="s">
        <v>101</v>
      </c>
      <c r="E16" s="23" t="s">
        <v>102</v>
      </c>
      <c r="F16" s="23" t="s">
        <v>103</v>
      </c>
      <c r="G16" s="23" t="s">
        <v>104</v>
      </c>
      <c r="H16" s="23" t="s">
        <v>105</v>
      </c>
      <c r="I16" s="23" t="s">
        <v>106</v>
      </c>
    </row>
    <row r="17" spans="1:9" x14ac:dyDescent="0.3">
      <c r="A17" t="s">
        <v>107</v>
      </c>
      <c r="B17">
        <v>-0.57217050235987443</v>
      </c>
      <c r="C17">
        <v>0.76809551410576571</v>
      </c>
      <c r="D17">
        <v>-0.74492103111161689</v>
      </c>
      <c r="E17">
        <v>0.46420359781183085</v>
      </c>
      <c r="F17">
        <v>-2.1651031026417185</v>
      </c>
      <c r="G17">
        <v>1.0207620979219698</v>
      </c>
      <c r="H17">
        <v>-2.1651031026417185</v>
      </c>
      <c r="I17">
        <v>1.0207620979219698</v>
      </c>
    </row>
    <row r="18" spans="1:9" x14ac:dyDescent="0.3">
      <c r="A18" t="s">
        <v>108</v>
      </c>
      <c r="B18">
        <v>-2.5192859345978331E-2</v>
      </c>
      <c r="C18">
        <v>0.12573744617208948</v>
      </c>
      <c r="D18">
        <v>-0.20036083213825051</v>
      </c>
      <c r="E18">
        <v>0.8430390123628354</v>
      </c>
      <c r="F18">
        <v>-0.28595636258930685</v>
      </c>
      <c r="G18">
        <v>0.23557064389735019</v>
      </c>
      <c r="H18">
        <v>-0.28595636258930685</v>
      </c>
      <c r="I18">
        <v>0.23557064389735019</v>
      </c>
    </row>
    <row r="19" spans="1:9" x14ac:dyDescent="0.3">
      <c r="A19" t="s">
        <v>109</v>
      </c>
      <c r="B19">
        <v>0.84708566449290046</v>
      </c>
      <c r="C19">
        <v>0.3261515440895576</v>
      </c>
      <c r="D19">
        <v>2.5972149445360286</v>
      </c>
      <c r="E19">
        <v>1.6446669680144334E-2</v>
      </c>
      <c r="F19">
        <v>0.17068876115025455</v>
      </c>
      <c r="G19">
        <v>1.5234825678355464</v>
      </c>
      <c r="H19">
        <v>0.17068876115025455</v>
      </c>
      <c r="I19">
        <v>1.5234825678355464</v>
      </c>
    </row>
    <row r="20" spans="1:9" x14ac:dyDescent="0.3">
      <c r="A20" t="s">
        <v>110</v>
      </c>
      <c r="B20">
        <v>-0.76359092457056876</v>
      </c>
      <c r="C20">
        <v>0.33284900010441049</v>
      </c>
      <c r="D20">
        <v>-2.2941061091697437</v>
      </c>
      <c r="E20">
        <v>3.1701068580715079E-2</v>
      </c>
      <c r="F20">
        <v>-1.45387750156589</v>
      </c>
      <c r="G20">
        <v>-7.3304347575247619E-2</v>
      </c>
      <c r="H20">
        <v>-1.45387750156589</v>
      </c>
      <c r="I20">
        <v>-7.3304347575247619E-2</v>
      </c>
    </row>
    <row r="21" spans="1:9" x14ac:dyDescent="0.3">
      <c r="A21" t="s">
        <v>111</v>
      </c>
      <c r="B21">
        <v>-9.5926832591117464E-2</v>
      </c>
      <c r="C21">
        <v>0.10780984755552693</v>
      </c>
      <c r="D21">
        <v>-0.88977801904145004</v>
      </c>
      <c r="E21">
        <v>0.38321195458187196</v>
      </c>
      <c r="F21">
        <v>-0.31951077189136345</v>
      </c>
      <c r="G21">
        <v>0.1276571067091285</v>
      </c>
      <c r="H21">
        <v>-0.31951077189136345</v>
      </c>
      <c r="I21">
        <v>0.1276571067091285</v>
      </c>
    </row>
    <row r="22" spans="1:9" x14ac:dyDescent="0.3">
      <c r="A22" t="s">
        <v>112</v>
      </c>
      <c r="B22">
        <v>0.11388278463983646</v>
      </c>
      <c r="C22">
        <v>0.11288114967032974</v>
      </c>
      <c r="D22">
        <v>1.0088733590367569</v>
      </c>
      <c r="E22">
        <v>0.32400346889989329</v>
      </c>
      <c r="F22">
        <v>-0.12021839153550377</v>
      </c>
      <c r="G22">
        <v>0.34798396081517668</v>
      </c>
      <c r="H22">
        <v>-0.12021839153550377</v>
      </c>
      <c r="I22">
        <v>0.34798396081517668</v>
      </c>
    </row>
    <row r="23" spans="1:9" x14ac:dyDescent="0.3">
      <c r="A23" t="s">
        <v>113</v>
      </c>
      <c r="B23">
        <v>0.2344827846239477</v>
      </c>
      <c r="C23">
        <v>0.10001369734993569</v>
      </c>
      <c r="D23">
        <v>2.3445067109510123</v>
      </c>
      <c r="E23">
        <v>2.8486529288930185E-2</v>
      </c>
      <c r="F23">
        <v>2.7067071268411846E-2</v>
      </c>
      <c r="G23">
        <v>0.44189849797948355</v>
      </c>
      <c r="H23">
        <v>2.7067071268411846E-2</v>
      </c>
      <c r="I23">
        <v>0.44189849797948355</v>
      </c>
    </row>
    <row r="24" spans="1:9" x14ac:dyDescent="0.3">
      <c r="A24" t="s">
        <v>114</v>
      </c>
      <c r="B24">
        <v>0.49376831572111202</v>
      </c>
      <c r="C24">
        <v>0.15197842251664018</v>
      </c>
      <c r="D24">
        <v>3.2489369710825176</v>
      </c>
      <c r="E24">
        <v>3.6813811145286483E-3</v>
      </c>
      <c r="F24">
        <v>0.1785843583613132</v>
      </c>
      <c r="G24">
        <v>0.80895227308091089</v>
      </c>
      <c r="H24">
        <v>0.1785843583613132</v>
      </c>
      <c r="I24">
        <v>0.80895227308091089</v>
      </c>
    </row>
    <row r="25" spans="1:9" x14ac:dyDescent="0.3">
      <c r="A25" t="s">
        <v>115</v>
      </c>
      <c r="B25">
        <v>0.11714944071751583</v>
      </c>
      <c r="C25">
        <v>0.17416282579694645</v>
      </c>
      <c r="D25">
        <v>0.67264320144930601</v>
      </c>
      <c r="E25">
        <v>0.50817844681432656</v>
      </c>
      <c r="F25">
        <v>-0.2440421531328319</v>
      </c>
      <c r="G25">
        <v>0.47834103456786353</v>
      </c>
      <c r="H25">
        <v>-0.2440421531328319</v>
      </c>
      <c r="I25">
        <v>0.47834103456786353</v>
      </c>
    </row>
    <row r="26" spans="1:9" x14ac:dyDescent="0.3">
      <c r="A26" t="s">
        <v>116</v>
      </c>
      <c r="B26">
        <v>9.7496074755332493E-2</v>
      </c>
      <c r="C26">
        <v>0.12787977568518119</v>
      </c>
      <c r="D26">
        <v>0.76240417402163474</v>
      </c>
      <c r="E26">
        <v>0.4539160260360654</v>
      </c>
      <c r="F26">
        <v>-0.16771034796777284</v>
      </c>
      <c r="G26">
        <v>0.36270249747843786</v>
      </c>
      <c r="H26">
        <v>-0.16771034796777284</v>
      </c>
      <c r="I26">
        <v>0.36270249747843786</v>
      </c>
    </row>
    <row r="27" spans="1:9" x14ac:dyDescent="0.3">
      <c r="A27" t="s">
        <v>117</v>
      </c>
      <c r="B27">
        <v>-4.9075547088159407E-2</v>
      </c>
      <c r="C27">
        <v>9.874125096948147E-2</v>
      </c>
      <c r="D27">
        <v>-0.49701159957278107</v>
      </c>
      <c r="E27">
        <v>0.62411134650870381</v>
      </c>
      <c r="F27">
        <v>-0.2538523681649193</v>
      </c>
      <c r="G27">
        <v>0.15570127398860051</v>
      </c>
      <c r="H27">
        <v>-0.2538523681649193</v>
      </c>
      <c r="I27">
        <v>0.15570127398860051</v>
      </c>
    </row>
    <row r="28" spans="1:9" x14ac:dyDescent="0.3">
      <c r="A28" t="s">
        <v>118</v>
      </c>
      <c r="B28">
        <v>9.032711702723864E-3</v>
      </c>
      <c r="C28">
        <v>6.0654385048272072E-2</v>
      </c>
      <c r="D28">
        <v>0.14892100044432302</v>
      </c>
      <c r="E28">
        <v>0.88297263951288762</v>
      </c>
      <c r="F28">
        <v>-0.1167567838991682</v>
      </c>
      <c r="G28">
        <v>0.13482220730461592</v>
      </c>
      <c r="H28">
        <v>-0.1167567838991682</v>
      </c>
      <c r="I28">
        <v>0.13482220730461592</v>
      </c>
    </row>
    <row r="29" spans="1:9" x14ac:dyDescent="0.3">
      <c r="A29" t="s">
        <v>119</v>
      </c>
      <c r="B29">
        <v>0.19785464995151589</v>
      </c>
      <c r="C29">
        <v>8.7693699667365108E-2</v>
      </c>
      <c r="D29">
        <v>2.256201422702055</v>
      </c>
      <c r="E29">
        <v>3.4334062108167182E-2</v>
      </c>
      <c r="F29">
        <v>1.5989047986503163E-2</v>
      </c>
      <c r="G29">
        <v>0.37972025191652858</v>
      </c>
      <c r="H29">
        <v>1.5989047986503163E-2</v>
      </c>
      <c r="I29">
        <v>0.37972025191652858</v>
      </c>
    </row>
    <row r="30" spans="1:9" ht="15" thickBot="1" x14ac:dyDescent="0.35">
      <c r="A30" s="22" t="s">
        <v>120</v>
      </c>
      <c r="B30" s="22">
        <v>-6.3056316837826795E-2</v>
      </c>
      <c r="C30" s="22">
        <v>6.1807960292434766E-2</v>
      </c>
      <c r="D30" s="22">
        <v>-1.0201973425346125</v>
      </c>
      <c r="E30" s="22">
        <v>0.31872336643296684</v>
      </c>
      <c r="F30" s="22">
        <v>-0.1912381810703887</v>
      </c>
      <c r="G30" s="22">
        <v>6.5125547394735098E-2</v>
      </c>
      <c r="H30" s="22">
        <v>-0.1912381810703887</v>
      </c>
      <c r="I30" s="22">
        <v>6.5125547394735098E-2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Análisis Variables</vt:lpstr>
      <vt:lpstr>Regresión</vt:lpstr>
      <vt:lpstr>'Análisis Variables'!Área_de_impresión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Diego Edison Cabuya Padilla</cp:lastModifiedBy>
  <cp:revision/>
  <cp:lastPrinted>2025-02-22T16:42:33Z</cp:lastPrinted>
  <dcterms:created xsi:type="dcterms:W3CDTF">2025-02-19T12:25:39Z</dcterms:created>
  <dcterms:modified xsi:type="dcterms:W3CDTF">2025-05-13T01:30:42Z</dcterms:modified>
  <cp:category/>
  <cp:contentStatus/>
</cp:coreProperties>
</file>